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9416" windowHeight="10416"/>
  </bookViews>
  <sheets>
    <sheet name="Treasurers Account " sheetId="3" r:id="rId1"/>
    <sheet name="Bus Savings Account " sheetId="4" r:id="rId2"/>
    <sheet name="Income " sheetId="2" r:id="rId3"/>
    <sheet name="Henry's Tree" sheetId="5" r:id="rId4"/>
    <sheet name="Bank Reconciliation " sheetId="6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6" i="3" l="1"/>
  <c r="M24" i="2"/>
  <c r="J24" i="2" l="1"/>
  <c r="G7" i="3" l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E10" i="6"/>
  <c r="E15" i="5"/>
  <c r="G24" i="2" l="1"/>
  <c r="K24" i="2"/>
  <c r="L24" i="2"/>
</calcChain>
</file>

<file path=xl/comments1.xml><?xml version="1.0" encoding="utf-8"?>
<comments xmlns="http://schemas.openxmlformats.org/spreadsheetml/2006/main">
  <authors>
    <author>AJ Meek</author>
  </authors>
  <commentList>
    <comment ref="U5" authorId="0">
      <text>
        <r>
          <rPr>
            <b/>
            <sz val="9"/>
            <color indexed="81"/>
            <rFont val="Tahoma"/>
            <family val="2"/>
          </rPr>
          <t>AJ Meek:</t>
        </r>
        <r>
          <rPr>
            <sz val="9"/>
            <color indexed="81"/>
            <rFont val="Tahoma"/>
            <family val="2"/>
          </rPr>
          <t xml:space="preserve">
Blue coded amounts are to be refunded to Community Foundation</t>
        </r>
      </text>
    </comment>
  </commentList>
</comments>
</file>

<file path=xl/sharedStrings.xml><?xml version="1.0" encoding="utf-8"?>
<sst xmlns="http://schemas.openxmlformats.org/spreadsheetml/2006/main" count="552" uniqueCount="257">
  <si>
    <t>EGLINGHAM PARISH COUNCIL</t>
  </si>
  <si>
    <t xml:space="preserve">  Expenditure</t>
  </si>
  <si>
    <t>Details</t>
  </si>
  <si>
    <t>Total</t>
  </si>
  <si>
    <t>Web fees</t>
  </si>
  <si>
    <t>WindGrants</t>
  </si>
  <si>
    <t>VAT</t>
  </si>
  <si>
    <t>NPlan</t>
  </si>
  <si>
    <t>Precept</t>
  </si>
  <si>
    <t>Interest</t>
  </si>
  <si>
    <t>Nplan</t>
  </si>
  <si>
    <t xml:space="preserve">  Income</t>
  </si>
  <si>
    <t xml:space="preserve">Item </t>
  </si>
  <si>
    <t xml:space="preserve">NCC Precept </t>
  </si>
  <si>
    <t>Interest on reserve account</t>
  </si>
  <si>
    <t xml:space="preserve">Totals </t>
  </si>
  <si>
    <t>VAT to Reclaim</t>
  </si>
  <si>
    <t>S137 Grants</t>
  </si>
  <si>
    <t>BACS</t>
  </si>
  <si>
    <t xml:space="preserve">Reconciled </t>
  </si>
  <si>
    <t>R</t>
  </si>
  <si>
    <t>Date Received</t>
  </si>
  <si>
    <t xml:space="preserve">Treasurers Account </t>
  </si>
  <si>
    <t xml:space="preserve">Lesley Long </t>
  </si>
  <si>
    <t xml:space="preserve">Grass/Village Maintenance </t>
  </si>
  <si>
    <t>Subs/Fees</t>
  </si>
  <si>
    <t>Admin/ Office</t>
  </si>
  <si>
    <t>Current Account</t>
  </si>
  <si>
    <t>Eglingham  Parish Council Income and Expenditure 2020/21</t>
  </si>
  <si>
    <t xml:space="preserve">Description </t>
  </si>
  <si>
    <t xml:space="preserve">Income </t>
  </si>
  <si>
    <t xml:space="preserve">Exp </t>
  </si>
  <si>
    <t xml:space="preserve">Running Balance </t>
  </si>
  <si>
    <t>Source/Payee</t>
  </si>
  <si>
    <t>Cheque / DD / BACS</t>
  </si>
  <si>
    <t>Clerk salary</t>
  </si>
  <si>
    <t xml:space="preserve">HMRC PAYE </t>
  </si>
  <si>
    <t xml:space="preserve">Date Cleared in Bank </t>
  </si>
  <si>
    <t xml:space="preserve">NCC </t>
  </si>
  <si>
    <t xml:space="preserve">Date of Invoice / </t>
  </si>
  <si>
    <t>Reconciled</t>
  </si>
  <si>
    <t xml:space="preserve">Bus Savings Account </t>
  </si>
  <si>
    <t>Source</t>
  </si>
  <si>
    <t>Date of Receipt</t>
  </si>
  <si>
    <t>Amount</t>
  </si>
  <si>
    <t>2.2.2021</t>
  </si>
  <si>
    <t>8.2.2021</t>
  </si>
  <si>
    <t>15.2.2021</t>
  </si>
  <si>
    <t xml:space="preserve">Henry's Tree Donation </t>
  </si>
  <si>
    <t xml:space="preserve">AWK &amp; E Morgan </t>
  </si>
  <si>
    <t xml:space="preserve">Miss Jane Hamilton </t>
  </si>
  <si>
    <t>Cheque No 102781</t>
  </si>
  <si>
    <t>Cheque No 001170</t>
  </si>
  <si>
    <t xml:space="preserve">Henry's Tree Donations </t>
  </si>
  <si>
    <t xml:space="preserve">Received </t>
  </si>
  <si>
    <t xml:space="preserve">Name </t>
  </si>
  <si>
    <t xml:space="preserve">Type </t>
  </si>
  <si>
    <t xml:space="preserve">Amount </t>
  </si>
  <si>
    <t xml:space="preserve">AT &amp; VA Hooks </t>
  </si>
  <si>
    <t xml:space="preserve">R Bell </t>
  </si>
  <si>
    <t xml:space="preserve">D Alston </t>
  </si>
  <si>
    <t xml:space="preserve">Leigh &amp; Smith </t>
  </si>
  <si>
    <t xml:space="preserve">Mrs C L Leishman </t>
  </si>
  <si>
    <t>23.2.2021</t>
  </si>
  <si>
    <t>24.2.2021</t>
  </si>
  <si>
    <t xml:space="preserve">E Tate </t>
  </si>
  <si>
    <t>3.3.2021</t>
  </si>
  <si>
    <t xml:space="preserve">David Biesterfield </t>
  </si>
  <si>
    <t>11.3.2021</t>
  </si>
  <si>
    <t xml:space="preserve">M Sullivan </t>
  </si>
  <si>
    <t xml:space="preserve">D Alston on behalf of resident </t>
  </si>
  <si>
    <t>22.3.2021</t>
  </si>
  <si>
    <t>1.4.2021</t>
  </si>
  <si>
    <t xml:space="preserve">Clerks salary March 2021 </t>
  </si>
  <si>
    <t>HMRC - PAYE for 4th quarter to 31st March 2021</t>
  </si>
  <si>
    <t>12.4.2021</t>
  </si>
  <si>
    <t>HMRC Cumbernauld</t>
  </si>
  <si>
    <t xml:space="preserve">Jane Hamilton </t>
  </si>
  <si>
    <t xml:space="preserve">Reimburse councillor exps subscription boxes </t>
  </si>
  <si>
    <t xml:space="preserve">Geoxsphere </t>
  </si>
  <si>
    <t xml:space="preserve">Parish Online mapping software </t>
  </si>
  <si>
    <t xml:space="preserve">Clerks' expenses Feb 24th - Apr 7th 2021 incl  </t>
  </si>
  <si>
    <t xml:space="preserve">Total receipts </t>
  </si>
  <si>
    <t xml:space="preserve">Bank Reconciliation </t>
  </si>
  <si>
    <t xml:space="preserve">Represented by </t>
  </si>
  <si>
    <t xml:space="preserve">Business Savings Account </t>
  </si>
  <si>
    <t>7.4.2021</t>
  </si>
  <si>
    <t xml:space="preserve">Precept 21-22 - 50% </t>
  </si>
  <si>
    <t>Total Opening Balance at 1.4.2021</t>
  </si>
  <si>
    <t>Closing Balance  at 31.3.2022</t>
  </si>
  <si>
    <t>Accounts for the year 2021-22</t>
  </si>
  <si>
    <t>9.4.2021 - 9.3.2022</t>
  </si>
  <si>
    <t xml:space="preserve">Business Account Interest </t>
  </si>
  <si>
    <t xml:space="preserve">Community Foundation </t>
  </si>
  <si>
    <t>Mileage</t>
  </si>
  <si>
    <t>30.4.2021</t>
  </si>
  <si>
    <t xml:space="preserve">VAT Refund </t>
  </si>
  <si>
    <t>4.5.2021</t>
  </si>
  <si>
    <t>Clerks salary April2021 + overtime</t>
  </si>
  <si>
    <t>Eglingham  Parish Council Income and Expenditure 2021/22</t>
  </si>
  <si>
    <t>Opening balance b/f  March 31st 2021</t>
  </si>
  <si>
    <t xml:space="preserve">Alison Farmer Associates Ltd </t>
  </si>
  <si>
    <t>17.5.2021</t>
  </si>
  <si>
    <t>Landcape Survey 523/2220/04</t>
  </si>
  <si>
    <t xml:space="preserve">BHIB Ltd </t>
  </si>
  <si>
    <t xml:space="preserve">Inv LCO 00098-492268 EPC Insurance Premium </t>
  </si>
  <si>
    <t xml:space="preserve">Greenfingers </t>
  </si>
  <si>
    <t>Inv 2347 - 2 grass cuts 13/4/21 &amp; 29/4/21</t>
  </si>
  <si>
    <t xml:space="preserve">NALC </t>
  </si>
  <si>
    <t>Inv Annual Subscription</t>
  </si>
  <si>
    <t>09.04.2021</t>
  </si>
  <si>
    <t>09.06.2021</t>
  </si>
  <si>
    <t>09.07.2021</t>
  </si>
  <si>
    <t>09.08.2021</t>
  </si>
  <si>
    <t>09.09.2021</t>
  </si>
  <si>
    <t>09.11.2021</t>
  </si>
  <si>
    <t>09.12.2021</t>
  </si>
  <si>
    <t>09.02.2022</t>
  </si>
  <si>
    <t>09.03.2022</t>
  </si>
  <si>
    <t>Closing Balance 31.3.2022</t>
  </si>
  <si>
    <t>VAT Refund</t>
  </si>
  <si>
    <t>01.06.2021</t>
  </si>
  <si>
    <t>Clerk's salary May 2021</t>
  </si>
  <si>
    <t>02.06.2021</t>
  </si>
  <si>
    <t>Clerk's Expenses May 2021</t>
  </si>
  <si>
    <t>4.6.2021</t>
  </si>
  <si>
    <t>Community Foundation Grant</t>
  </si>
  <si>
    <t>9.6.2021</t>
  </si>
  <si>
    <t xml:space="preserve">HMRC  </t>
  </si>
  <si>
    <t>15.6.2021</t>
  </si>
  <si>
    <t>Inv 2414 Grass cuts 11 &amp; 27 May</t>
  </si>
  <si>
    <t>20.7.2021</t>
  </si>
  <si>
    <t>HMRC</t>
  </si>
  <si>
    <t>PAYE for Lesley Long - April Salary</t>
  </si>
  <si>
    <t>PAYE for Lesley Long - May Salary</t>
  </si>
  <si>
    <t>28.7.2021</t>
  </si>
  <si>
    <t>Inv 2480 Grass cuts 7 &amp; 21 June</t>
  </si>
  <si>
    <t>6.8.2021</t>
  </si>
  <si>
    <t>EcoNorth Ltd</t>
  </si>
  <si>
    <t>Inv 12717 Phase 1 Biodiversity Study</t>
  </si>
  <si>
    <t>Geenfingers</t>
  </si>
  <si>
    <t>Inv 2552 Grass cuts 8 &amp; 27 July</t>
  </si>
  <si>
    <t>Cllr Jane Hamilton</t>
  </si>
  <si>
    <t>Reimburse councillor exps planning pre application 226-47582</t>
  </si>
  <si>
    <t>23.8.2021</t>
  </si>
  <si>
    <t>Angela Meek</t>
  </si>
  <si>
    <t>Clerk's Salary 28.6.21 - 31.7.21 &amp; overtime</t>
  </si>
  <si>
    <t>Clerk's expenses July 2021</t>
  </si>
  <si>
    <t>Reimburse Cllr exps planning pre applications 226-48803 &amp; 226-48804</t>
  </si>
  <si>
    <t>6.9.2021</t>
  </si>
  <si>
    <t>Northumberland County Council</t>
  </si>
  <si>
    <t>7.9.2021</t>
  </si>
  <si>
    <t>Clerk's Salary August &amp; overtime</t>
  </si>
  <si>
    <t>Clerk's Expenses August</t>
  </si>
  <si>
    <t>9.9.2021</t>
  </si>
  <si>
    <t>Reimbursement - EPC Data Registration Fee</t>
  </si>
  <si>
    <t>14.9.2021</t>
  </si>
  <si>
    <t>Inv 2651 Grass cuts x 3</t>
  </si>
  <si>
    <t>21.9.2021</t>
  </si>
  <si>
    <t>Inv 2696 Grass cuts x 2.5</t>
  </si>
  <si>
    <t>1.10.2021</t>
  </si>
  <si>
    <t>Clerk's Salary September &amp; overtime</t>
  </si>
  <si>
    <t>11.10.2021</t>
  </si>
  <si>
    <t>David Alston</t>
  </si>
  <si>
    <t>Reimbursement - Henry's Memorial Tree Purchases</t>
  </si>
  <si>
    <t>10.5.2021</t>
  </si>
  <si>
    <t>15.10.2021</t>
  </si>
  <si>
    <t>CF Grant 000014300 Christmas Lights</t>
  </si>
  <si>
    <t>Ref 14300 Christmas Lights</t>
  </si>
  <si>
    <t>2.11.2021</t>
  </si>
  <si>
    <t>Clerk's Expenses October</t>
  </si>
  <si>
    <t>Clerk's expenses September</t>
  </si>
  <si>
    <t>Clerk's Salary October &amp; overtime</t>
  </si>
  <si>
    <t>Clerk reimbursement - Squarespace annual subscription</t>
  </si>
  <si>
    <t>Community Foundation Grant 000013265 - Biodiversity Project</t>
  </si>
  <si>
    <t>Community Foundation Grant 000013288 - Tennis Club Fence Repairs</t>
  </si>
  <si>
    <t>Ref 13265 Biodiversity project</t>
  </si>
  <si>
    <t>Ref 13288 Tennis Club Fence repairs</t>
  </si>
  <si>
    <t>14.10.2021</t>
  </si>
  <si>
    <t>The Festive Lighting Company Ltd</t>
  </si>
  <si>
    <t>Christmas Lighting supplies</t>
  </si>
  <si>
    <t>29.10.2021</t>
  </si>
  <si>
    <t>8.11.2021</t>
  </si>
  <si>
    <t>Inv 2767 Grass cut 7 Oct</t>
  </si>
  <si>
    <t>13.7.2021</t>
  </si>
  <si>
    <t>Fosse Contracts Ltd</t>
  </si>
  <si>
    <t>Inv 14367 Eglingham Tennis Courts - repair to fencing</t>
  </si>
  <si>
    <t>19.11.2021</t>
  </si>
  <si>
    <t xml:space="preserve">CF Grant 000013419 Tennis Pavilion </t>
  </si>
  <si>
    <t>CF Grant 000014304 Local History Project Interpretation Board</t>
  </si>
  <si>
    <t>Hortons Portable Buildings Ltd</t>
  </si>
  <si>
    <t>Ref 5330 50% Deposit for Tennis Pavilion - Payment1</t>
  </si>
  <si>
    <t>Ref 5330 50% Deposit for Tennis Pavilion - Payment2</t>
  </si>
  <si>
    <t>13419 Tennis Pavilion</t>
  </si>
  <si>
    <t>14304 History Project</t>
  </si>
  <si>
    <t>14087 N Charlton planters</t>
  </si>
  <si>
    <t>CF Gant 000014087 N Charlton Planters</t>
  </si>
  <si>
    <t>03.12.2021</t>
  </si>
  <si>
    <t>Clerk's Salary November &amp; overtime</t>
  </si>
  <si>
    <t>Clerk's Mileage November</t>
  </si>
  <si>
    <t>CF Grant 000013291 Biodiversity Project Phase 2 &amp; 3 grant</t>
  </si>
  <si>
    <t>13291 Biodiversity Phase 2&amp;3</t>
  </si>
  <si>
    <t>26.11.2021</t>
  </si>
  <si>
    <t>Alistair Henderson</t>
  </si>
  <si>
    <t>Cut hedge and tidy war memorial Eglingham Village Hall</t>
  </si>
  <si>
    <t>30.12.2021</t>
  </si>
  <si>
    <t>Clerk's Salary December</t>
  </si>
  <si>
    <t>19.01.2022</t>
  </si>
  <si>
    <t>Morrison Tate</t>
  </si>
  <si>
    <t>Refund of expenses for Christmas Lights under CF award</t>
  </si>
  <si>
    <t>31.01.2022</t>
  </si>
  <si>
    <t>Clerk's Salary - January 2022</t>
  </si>
  <si>
    <t>Clerk's mileage &amp; expenses - January 2022</t>
  </si>
  <si>
    <t>10.01.2022</t>
  </si>
  <si>
    <t>04.02.2022</t>
  </si>
  <si>
    <t>Ref 14948 Tennis Pavilion - balance of funding</t>
  </si>
  <si>
    <t>14948 Tennis Pavilion Balance of funding</t>
  </si>
  <si>
    <t>15.02.2022</t>
  </si>
  <si>
    <t>Aviva Insurance Claim</t>
  </si>
  <si>
    <t>Ref 40025050 - Insurance - dangerous tree on Community Field</t>
  </si>
  <si>
    <t>Aviva Insurance</t>
  </si>
  <si>
    <t>40025050 Dangerous Tree on Community Field</t>
  </si>
  <si>
    <t>Other</t>
  </si>
  <si>
    <t>21.02.2022</t>
  </si>
  <si>
    <t>Unstumpable Tree Services</t>
  </si>
  <si>
    <t>Invoice 661 Removal of dangerous tree on Community Field</t>
  </si>
  <si>
    <t>Insurance Claim</t>
  </si>
  <si>
    <t>14.02.2022</t>
  </si>
  <si>
    <t>Andrew S Gray Design</t>
  </si>
  <si>
    <t>Invoice 002/2022 domain name eglingham.info renewal June 2021-22</t>
  </si>
  <si>
    <t>28.02.2022</t>
  </si>
  <si>
    <t>Stone Structures Ltd</t>
  </si>
  <si>
    <t>Community Field - concrete base laying</t>
  </si>
  <si>
    <t>03.03.2022</t>
  </si>
  <si>
    <t>Clerk's Salary - February</t>
  </si>
  <si>
    <t>Clerk's expenses &amp; mileage - February</t>
  </si>
  <si>
    <t>08.03.2022</t>
  </si>
  <si>
    <t>Balance of tennis pavilion</t>
  </si>
  <si>
    <t>15.03.2022</t>
  </si>
  <si>
    <t>4.3.22</t>
  </si>
  <si>
    <t>3.2.22</t>
  </si>
  <si>
    <t>25.2.22</t>
  </si>
  <si>
    <t xml:space="preserve"> </t>
  </si>
  <si>
    <t>£         0.02</t>
  </si>
  <si>
    <t>£        2,710.62</t>
  </si>
  <si>
    <t>£          2,710.64</t>
  </si>
  <si>
    <t>£        2,710.64</t>
  </si>
  <si>
    <t>£           0.24</t>
  </si>
  <si>
    <t>£          00.24</t>
  </si>
  <si>
    <t xml:space="preserve"> £  49,472.84</t>
  </si>
  <si>
    <t>£   00.24</t>
  </si>
  <si>
    <t>£  00.24</t>
  </si>
  <si>
    <t>APPENDIX B</t>
  </si>
  <si>
    <t xml:space="preserve"> DRAFT ACCOUNTS</t>
  </si>
  <si>
    <t>No unpresented cheques</t>
  </si>
  <si>
    <t>No unbanked cash</t>
  </si>
  <si>
    <t>Net balances as at 31/3/22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</si>
</sst>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;[Red]\-&quot;£&quot;#,##0"/>
    <numFmt numFmtId="165" formatCode="_-&quot;£&quot;* #,##0.00_-;\-&quot;£&quot;* #,##0.00_-;_-&quot;£&quot;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Font="1"/>
    <xf numFmtId="165" fontId="0" fillId="0" borderId="0" xfId="1" applyFont="1"/>
    <xf numFmtId="165" fontId="0" fillId="0" borderId="0" xfId="1" applyFont="1" applyAlignment="1">
      <alignment horizontal="center"/>
    </xf>
    <xf numFmtId="165" fontId="0" fillId="0" borderId="0" xfId="1" applyFont="1" applyFill="1"/>
    <xf numFmtId="165" fontId="2" fillId="0" borderId="0" xfId="1" applyFont="1"/>
    <xf numFmtId="165" fontId="3" fillId="0" borderId="0" xfId="1" applyFont="1"/>
    <xf numFmtId="165" fontId="5" fillId="2" borderId="0" xfId="1" applyFont="1" applyFill="1"/>
    <xf numFmtId="0" fontId="7" fillId="4" borderId="0" xfId="0" applyFont="1" applyFill="1"/>
    <xf numFmtId="0" fontId="2" fillId="4" borderId="0" xfId="0" applyFont="1" applyFill="1"/>
    <xf numFmtId="165" fontId="4" fillId="0" borderId="0" xfId="1" applyFont="1" applyBorder="1"/>
    <xf numFmtId="0" fontId="9" fillId="0" borderId="0" xfId="0" applyFont="1"/>
    <xf numFmtId="0" fontId="10" fillId="0" borderId="0" xfId="0" applyFont="1"/>
    <xf numFmtId="165" fontId="9" fillId="0" borderId="0" xfId="1" applyFont="1"/>
    <xf numFmtId="165" fontId="10" fillId="0" borderId="0" xfId="1" applyFont="1"/>
    <xf numFmtId="0" fontId="11" fillId="0" borderId="0" xfId="0" applyFont="1"/>
    <xf numFmtId="0" fontId="1" fillId="5" borderId="0" xfId="0" applyFont="1" applyFill="1" applyAlignment="1">
      <alignment vertical="top"/>
    </xf>
    <xf numFmtId="165" fontId="1" fillId="6" borderId="0" xfId="1" applyFont="1" applyFill="1" applyAlignment="1">
      <alignment vertical="top" wrapText="1"/>
    </xf>
    <xf numFmtId="165" fontId="1" fillId="6" borderId="0" xfId="1" applyFont="1" applyFill="1" applyAlignment="1">
      <alignment vertical="top"/>
    </xf>
    <xf numFmtId="0" fontId="12" fillId="0" borderId="0" xfId="0" applyFont="1"/>
    <xf numFmtId="49" fontId="12" fillId="0" borderId="0" xfId="0" applyNumberFormat="1" applyFont="1" applyAlignment="1">
      <alignment horizontal="center"/>
    </xf>
    <xf numFmtId="165" fontId="12" fillId="0" borderId="0" xfId="1" applyFont="1"/>
    <xf numFmtId="49" fontId="1" fillId="5" borderId="0" xfId="0" applyNumberFormat="1" applyFont="1" applyFill="1" applyAlignment="1">
      <alignment horizontal="center" vertical="top"/>
    </xf>
    <xf numFmtId="165" fontId="1" fillId="5" borderId="0" xfId="1" applyFont="1" applyFill="1" applyAlignment="1">
      <alignment vertical="top"/>
    </xf>
    <xf numFmtId="165" fontId="1" fillId="5" borderId="0" xfId="1" applyFont="1" applyFill="1" applyAlignment="1">
      <alignment horizontal="center" vertical="top"/>
    </xf>
    <xf numFmtId="0" fontId="0" fillId="0" borderId="0" xfId="0" applyAlignment="1">
      <alignment vertical="top"/>
    </xf>
    <xf numFmtId="165" fontId="12" fillId="0" borderId="0" xfId="1" applyNumberFormat="1" applyFont="1"/>
    <xf numFmtId="165" fontId="0" fillId="0" borderId="0" xfId="1" applyNumberFormat="1" applyFont="1"/>
    <xf numFmtId="165" fontId="5" fillId="2" borderId="1" xfId="1" applyFont="1" applyFill="1" applyBorder="1"/>
    <xf numFmtId="165" fontId="6" fillId="2" borderId="0" xfId="1" applyFont="1" applyFill="1"/>
    <xf numFmtId="165" fontId="1" fillId="6" borderId="1" xfId="1" applyFont="1" applyFill="1" applyBorder="1" applyAlignment="1">
      <alignment vertical="top"/>
    </xf>
    <xf numFmtId="165" fontId="1" fillId="6" borderId="0" xfId="1" applyFont="1" applyFill="1" applyAlignment="1">
      <alignment horizontal="center" vertical="top"/>
    </xf>
    <xf numFmtId="165" fontId="0" fillId="0" borderId="0" xfId="0" applyNumberFormat="1"/>
    <xf numFmtId="0" fontId="0" fillId="0" borderId="0" xfId="0" applyAlignment="1">
      <alignment horizontal="center"/>
    </xf>
    <xf numFmtId="0" fontId="13" fillId="8" borderId="0" xfId="0" applyFont="1" applyFill="1"/>
    <xf numFmtId="0" fontId="14" fillId="8" borderId="0" xfId="0" applyFont="1" applyFill="1"/>
    <xf numFmtId="49" fontId="14" fillId="8" borderId="0" xfId="0" applyNumberFormat="1" applyFont="1" applyFill="1" applyAlignment="1">
      <alignment horizontal="center"/>
    </xf>
    <xf numFmtId="165" fontId="0" fillId="8" borderId="0" xfId="1" applyFont="1" applyFill="1"/>
    <xf numFmtId="165" fontId="0" fillId="8" borderId="0" xfId="1" applyNumberFormat="1" applyFont="1" applyFill="1"/>
    <xf numFmtId="165" fontId="0" fillId="8" borderId="0" xfId="1" applyFont="1" applyFill="1" applyAlignment="1">
      <alignment horizontal="center"/>
    </xf>
    <xf numFmtId="165" fontId="1" fillId="6" borderId="0" xfId="1" applyNumberFormat="1" applyFont="1" applyFill="1" applyAlignment="1">
      <alignment vertical="top"/>
    </xf>
    <xf numFmtId="165" fontId="1" fillId="7" borderId="0" xfId="1" applyFont="1" applyFill="1" applyAlignment="1">
      <alignment vertical="top"/>
    </xf>
    <xf numFmtId="165" fontId="5" fillId="2" borderId="0" xfId="1" applyFont="1" applyFill="1" applyBorder="1"/>
    <xf numFmtId="165" fontId="1" fillId="6" borderId="0" xfId="1" applyFont="1" applyFill="1" applyBorder="1" applyAlignment="1">
      <alignment vertical="top"/>
    </xf>
    <xf numFmtId="165" fontId="1" fillId="5" borderId="0" xfId="1" applyFont="1" applyFill="1" applyAlignment="1">
      <alignment horizontal="center" vertical="top" wrapText="1"/>
    </xf>
    <xf numFmtId="165" fontId="12" fillId="0" borderId="0" xfId="1" applyNumberFormat="1" applyFont="1" applyAlignment="1">
      <alignment horizontal="center"/>
    </xf>
    <xf numFmtId="165" fontId="0" fillId="8" borderId="0" xfId="1" applyNumberFormat="1" applyFont="1" applyFill="1" applyAlignment="1">
      <alignment horizontal="center"/>
    </xf>
    <xf numFmtId="165" fontId="0" fillId="0" borderId="0" xfId="1" applyNumberFormat="1" applyFont="1" applyAlignment="1">
      <alignment horizontal="center"/>
    </xf>
    <xf numFmtId="0" fontId="1" fillId="5" borderId="0" xfId="0" applyFont="1" applyFill="1" applyAlignment="1">
      <alignment horizontal="left" vertical="top" wrapText="1"/>
    </xf>
    <xf numFmtId="0" fontId="15" fillId="0" borderId="0" xfId="0" applyFont="1" applyAlignment="1">
      <alignment vertical="top"/>
    </xf>
    <xf numFmtId="165" fontId="0" fillId="0" borderId="0" xfId="1" applyFont="1" applyAlignment="1">
      <alignment vertical="top"/>
    </xf>
    <xf numFmtId="165" fontId="7" fillId="0" borderId="0" xfId="1" applyFont="1" applyAlignment="1">
      <alignment vertical="top"/>
    </xf>
    <xf numFmtId="165" fontId="0" fillId="0" borderId="0" xfId="1" applyFont="1" applyAlignment="1">
      <alignment horizontal="center" vertical="top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165" fontId="1" fillId="5" borderId="0" xfId="1" applyFont="1" applyFill="1" applyAlignment="1">
      <alignment vertical="top" wrapText="1"/>
    </xf>
    <xf numFmtId="0" fontId="0" fillId="0" borderId="0" xfId="0" applyFill="1"/>
    <xf numFmtId="165" fontId="9" fillId="0" borderId="0" xfId="1" applyFont="1" applyAlignment="1">
      <alignment horizontal="center" vertical="top"/>
    </xf>
    <xf numFmtId="165" fontId="2" fillId="0" borderId="0" xfId="1" applyFont="1" applyAlignment="1">
      <alignment horizontal="center" vertical="top"/>
    </xf>
    <xf numFmtId="0" fontId="0" fillId="0" borderId="0" xfId="0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left"/>
    </xf>
    <xf numFmtId="165" fontId="1" fillId="0" borderId="2" xfId="0" applyNumberFormat="1" applyFont="1" applyBorder="1"/>
    <xf numFmtId="165" fontId="5" fillId="6" borderId="0" xfId="1" applyFont="1" applyFill="1" applyAlignment="1">
      <alignment vertical="top" wrapText="1"/>
    </xf>
    <xf numFmtId="0" fontId="1" fillId="0" borderId="0" xfId="0" applyFont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vertical="top"/>
    </xf>
    <xf numFmtId="2" fontId="12" fillId="0" borderId="0" xfId="0" applyNumberFormat="1" applyFont="1"/>
    <xf numFmtId="165" fontId="1" fillId="0" borderId="0" xfId="1" applyFont="1" applyBorder="1" applyAlignment="1">
      <alignment horizontal="right"/>
    </xf>
    <xf numFmtId="165" fontId="1" fillId="0" borderId="0" xfId="1" applyFont="1" applyBorder="1"/>
    <xf numFmtId="165" fontId="1" fillId="0" borderId="0" xfId="1" applyFont="1" applyBorder="1" applyAlignment="1">
      <alignment horizontal="center" vertical="top"/>
    </xf>
    <xf numFmtId="0" fontId="7" fillId="3" borderId="0" xfId="0" applyFont="1" applyFill="1" applyBorder="1"/>
    <xf numFmtId="165" fontId="0" fillId="0" borderId="0" xfId="1" applyFont="1" applyBorder="1"/>
    <xf numFmtId="165" fontId="0" fillId="0" borderId="0" xfId="1" applyFont="1" applyBorder="1" applyAlignment="1">
      <alignment horizontal="center" vertical="top"/>
    </xf>
    <xf numFmtId="0" fontId="0" fillId="0" borderId="0" xfId="0" applyBorder="1"/>
    <xf numFmtId="165" fontId="0" fillId="0" borderId="0" xfId="0" applyNumberFormat="1" applyBorder="1"/>
    <xf numFmtId="0" fontId="15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49" fontId="0" fillId="0" borderId="3" xfId="0" applyNumberFormat="1" applyBorder="1" applyAlignment="1">
      <alignment horizontal="center" vertical="top"/>
    </xf>
    <xf numFmtId="165" fontId="0" fillId="0" borderId="3" xfId="1" applyFont="1" applyBorder="1" applyAlignment="1">
      <alignment vertical="top"/>
    </xf>
    <xf numFmtId="165" fontId="0" fillId="0" borderId="3" xfId="1" applyNumberFormat="1" applyFont="1" applyBorder="1" applyAlignment="1">
      <alignment vertical="top"/>
    </xf>
    <xf numFmtId="165" fontId="7" fillId="0" borderId="3" xfId="1" applyFont="1" applyBorder="1" applyAlignment="1">
      <alignment vertical="top"/>
    </xf>
    <xf numFmtId="165" fontId="7" fillId="0" borderId="3" xfId="1" applyFont="1" applyBorder="1" applyAlignment="1">
      <alignment horizontal="center" vertical="top"/>
    </xf>
    <xf numFmtId="165" fontId="0" fillId="0" borderId="3" xfId="1" applyNumberFormat="1" applyFont="1" applyBorder="1" applyAlignment="1">
      <alignment horizontal="center" vertical="top"/>
    </xf>
    <xf numFmtId="0" fontId="0" fillId="0" borderId="3" xfId="0" applyBorder="1"/>
    <xf numFmtId="0" fontId="0" fillId="0" borderId="3" xfId="0" applyFont="1" applyFill="1" applyBorder="1"/>
    <xf numFmtId="165" fontId="0" fillId="0" borderId="3" xfId="1" applyFont="1" applyBorder="1" applyAlignment="1">
      <alignment horizontal="center"/>
    </xf>
    <xf numFmtId="165" fontId="0" fillId="0" borderId="3" xfId="1" applyFont="1" applyBorder="1"/>
    <xf numFmtId="165" fontId="0" fillId="0" borderId="3" xfId="1" applyNumberFormat="1" applyFont="1" applyBorder="1"/>
    <xf numFmtId="165" fontId="0" fillId="0" borderId="3" xfId="0" applyNumberFormat="1" applyBorder="1"/>
    <xf numFmtId="0" fontId="0" fillId="0" borderId="3" xfId="0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18" fillId="9" borderId="3" xfId="1" applyFont="1" applyFill="1" applyBorder="1"/>
    <xf numFmtId="164" fontId="0" fillId="0" borderId="3" xfId="1" applyNumberFormat="1" applyFont="1" applyBorder="1"/>
    <xf numFmtId="165" fontId="1" fillId="0" borderId="3" xfId="1" applyNumberFormat="1" applyFont="1" applyBorder="1" applyAlignment="1">
      <alignment horizontal="center"/>
    </xf>
    <xf numFmtId="165" fontId="0" fillId="9" borderId="3" xfId="1" applyFont="1" applyFill="1" applyBorder="1"/>
    <xf numFmtId="0" fontId="7" fillId="0" borderId="3" xfId="0" applyFont="1" applyBorder="1"/>
    <xf numFmtId="0" fontId="2" fillId="0" borderId="3" xfId="0" applyFont="1" applyBorder="1"/>
    <xf numFmtId="165" fontId="2" fillId="0" borderId="3" xfId="1" applyFont="1" applyBorder="1"/>
    <xf numFmtId="165" fontId="2" fillId="0" borderId="3" xfId="1" applyFont="1" applyBorder="1" applyAlignment="1">
      <alignment horizontal="center" vertical="top"/>
    </xf>
    <xf numFmtId="0" fontId="3" fillId="0" borderId="3" xfId="0" applyFont="1" applyBorder="1"/>
    <xf numFmtId="0" fontId="1" fillId="0" borderId="3" xfId="0" applyFont="1" applyBorder="1"/>
    <xf numFmtId="165" fontId="1" fillId="0" borderId="3" xfId="1" applyFont="1" applyBorder="1"/>
    <xf numFmtId="165" fontId="1" fillId="0" borderId="3" xfId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" xfId="0" applyFill="1" applyBorder="1"/>
    <xf numFmtId="0" fontId="0" fillId="0" borderId="3" xfId="0" applyFill="1" applyBorder="1" applyAlignment="1">
      <alignment horizontal="center" vertical="top"/>
    </xf>
    <xf numFmtId="165" fontId="0" fillId="0" borderId="3" xfId="1" applyFont="1" applyFill="1" applyBorder="1"/>
    <xf numFmtId="165" fontId="0" fillId="0" borderId="3" xfId="0" applyNumberFormat="1" applyFill="1" applyBorder="1"/>
    <xf numFmtId="165" fontId="0" fillId="0" borderId="3" xfId="1" applyNumberFormat="1" applyFont="1" applyFill="1" applyBorder="1"/>
    <xf numFmtId="165" fontId="0" fillId="0" borderId="3" xfId="1" applyFont="1" applyBorder="1" applyAlignment="1">
      <alignment horizontal="center" vertical="top"/>
    </xf>
    <xf numFmtId="164" fontId="0" fillId="0" borderId="3" xfId="0" applyNumberFormat="1" applyBorder="1"/>
    <xf numFmtId="165" fontId="1" fillId="0" borderId="3" xfId="1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165" fontId="0" fillId="0" borderId="3" xfId="1" applyFont="1" applyBorder="1" applyAlignment="1">
      <alignment horizontal="left"/>
    </xf>
    <xf numFmtId="0" fontId="0" fillId="0" borderId="3" xfId="0" applyBorder="1" applyAlignment="1">
      <alignment horizontal="left"/>
    </xf>
    <xf numFmtId="165" fontId="1" fillId="0" borderId="3" xfId="0" applyNumberFormat="1" applyFont="1" applyBorder="1"/>
    <xf numFmtId="0" fontId="1" fillId="0" borderId="2" xfId="0" applyFont="1" applyBorder="1"/>
    <xf numFmtId="0" fontId="12" fillId="0" borderId="0" xfId="0" applyFont="1" applyAlignment="1">
      <alignment horizontal="center"/>
    </xf>
    <xf numFmtId="165" fontId="8" fillId="3" borderId="3" xfId="1" applyFont="1" applyFill="1" applyBorder="1" applyAlignment="1">
      <alignment horizontal="center"/>
    </xf>
    <xf numFmtId="0" fontId="0" fillId="0" borderId="0" xfId="0" applyAlignment="1"/>
    <xf numFmtId="4" fontId="1" fillId="0" borderId="4" xfId="0" applyNumberFormat="1" applyFont="1" applyBorder="1"/>
    <xf numFmtId="0" fontId="1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FF99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W77"/>
  <sheetViews>
    <sheetView tabSelected="1" zoomScale="80" zoomScaleNormal="80" workbookViewId="0">
      <pane xSplit="9" ySplit="5" topLeftCell="R24" activePane="bottomRight" state="frozen"/>
      <selection pane="topRight" activeCell="I1" sqref="I1"/>
      <selection pane="bottomLeft" activeCell="A6" sqref="A6"/>
      <selection pane="bottomRight" activeCell="B43" sqref="A25:B43"/>
    </sheetView>
  </sheetViews>
  <sheetFormatPr defaultRowHeight="14.4" x14ac:dyDescent="0.3"/>
  <cols>
    <col min="1" max="1" width="18.21875" customWidth="1"/>
    <col min="2" max="2" width="31.21875" customWidth="1"/>
    <col min="3" max="3" width="48.77734375" customWidth="1"/>
    <col min="4" max="4" width="18.5546875" style="36" customWidth="1"/>
    <col min="5" max="5" width="11.77734375" style="5" customWidth="1"/>
    <col min="6" max="6" width="15.21875" style="30" customWidth="1"/>
    <col min="7" max="7" width="19.77734375" customWidth="1"/>
    <col min="8" max="8" width="11.77734375" style="36" customWidth="1"/>
    <col min="9" max="9" width="15.21875" style="50" customWidth="1"/>
    <col min="10" max="11" width="13.77734375" style="5" customWidth="1"/>
    <col min="12" max="12" width="12.77734375" style="5" customWidth="1"/>
    <col min="13" max="13" width="9.77734375" style="5" customWidth="1"/>
    <col min="14" max="14" width="15.44140625" style="5" customWidth="1"/>
    <col min="15" max="15" width="10.77734375" style="5" customWidth="1"/>
    <col min="16" max="16" width="16.21875" style="5" customWidth="1"/>
    <col min="17" max="17" width="12.5546875" style="5" customWidth="1"/>
    <col min="18" max="18" width="12.77734375" style="5" customWidth="1"/>
    <col min="19" max="19" width="11.21875" style="5" bestFit="1" customWidth="1"/>
    <col min="20" max="20" width="11.21875" style="5" customWidth="1"/>
    <col min="21" max="21" width="15.77734375" style="5" customWidth="1"/>
  </cols>
  <sheetData>
    <row r="2" spans="1:21" ht="14.55" x14ac:dyDescent="0.35">
      <c r="A2" s="22" t="s">
        <v>99</v>
      </c>
      <c r="B2" s="22"/>
      <c r="C2" s="121" t="s">
        <v>253</v>
      </c>
      <c r="D2" s="23" t="s">
        <v>252</v>
      </c>
      <c r="E2" s="24"/>
      <c r="F2" s="29"/>
      <c r="G2" s="5"/>
      <c r="H2" s="6"/>
      <c r="I2" s="48"/>
    </row>
    <row r="3" spans="1:21" ht="14.55" x14ac:dyDescent="0.35">
      <c r="A3" s="22"/>
      <c r="B3" s="22"/>
      <c r="C3" s="22"/>
      <c r="D3" s="23"/>
      <c r="E3" s="24"/>
      <c r="F3" s="29"/>
      <c r="G3" s="5"/>
      <c r="H3" s="6"/>
      <c r="I3" s="48"/>
    </row>
    <row r="4" spans="1:21" ht="18.45" x14ac:dyDescent="0.45">
      <c r="A4" s="37" t="s">
        <v>27</v>
      </c>
      <c r="B4" s="38"/>
      <c r="C4" s="38"/>
      <c r="D4" s="39"/>
      <c r="E4" s="40"/>
      <c r="F4" s="41"/>
      <c r="G4" s="40"/>
      <c r="H4" s="42"/>
      <c r="I4" s="49"/>
      <c r="J4" s="31"/>
      <c r="K4" s="45"/>
      <c r="L4" s="10" t="s">
        <v>1</v>
      </c>
      <c r="M4" s="32"/>
      <c r="N4" s="32"/>
      <c r="O4" s="32"/>
      <c r="P4" s="10"/>
      <c r="Q4" s="32"/>
      <c r="R4" s="32"/>
      <c r="S4" s="32"/>
      <c r="T4" s="32"/>
      <c r="U4" s="32"/>
    </row>
    <row r="5" spans="1:21" s="28" customFormat="1" ht="28.8" x14ac:dyDescent="0.3">
      <c r="A5" s="51" t="s">
        <v>39</v>
      </c>
      <c r="B5" s="19" t="s">
        <v>33</v>
      </c>
      <c r="C5" s="19" t="s">
        <v>29</v>
      </c>
      <c r="D5" s="25" t="s">
        <v>34</v>
      </c>
      <c r="E5" s="44" t="s">
        <v>30</v>
      </c>
      <c r="F5" s="43" t="s">
        <v>31</v>
      </c>
      <c r="G5" s="26" t="s">
        <v>32</v>
      </c>
      <c r="H5" s="27" t="s">
        <v>40</v>
      </c>
      <c r="I5" s="47" t="s">
        <v>37</v>
      </c>
      <c r="J5" s="33" t="s">
        <v>35</v>
      </c>
      <c r="K5" s="46" t="s">
        <v>36</v>
      </c>
      <c r="L5" s="66" t="s">
        <v>94</v>
      </c>
      <c r="M5" s="20" t="s">
        <v>4</v>
      </c>
      <c r="N5" s="21" t="s">
        <v>26</v>
      </c>
      <c r="O5" s="21" t="s">
        <v>25</v>
      </c>
      <c r="P5" s="20" t="s">
        <v>24</v>
      </c>
      <c r="Q5" s="21" t="s">
        <v>17</v>
      </c>
      <c r="R5" s="21" t="s">
        <v>5</v>
      </c>
      <c r="S5" s="34" t="s">
        <v>7</v>
      </c>
      <c r="T5" s="34" t="s">
        <v>226</v>
      </c>
      <c r="U5" s="21" t="s">
        <v>16</v>
      </c>
    </row>
    <row r="6" spans="1:21" s="28" customFormat="1" ht="31.95" customHeight="1" x14ac:dyDescent="0.3">
      <c r="A6" s="79" t="s">
        <v>100</v>
      </c>
      <c r="B6" s="80"/>
      <c r="C6" s="80"/>
      <c r="D6" s="81"/>
      <c r="E6" s="82"/>
      <c r="F6" s="83"/>
      <c r="G6" s="84">
        <v>6546.6</v>
      </c>
      <c r="H6" s="85"/>
      <c r="I6" s="86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x14ac:dyDescent="0.3">
      <c r="A7" s="87" t="s">
        <v>72</v>
      </c>
      <c r="B7" s="88" t="s">
        <v>23</v>
      </c>
      <c r="C7" s="88" t="s">
        <v>73</v>
      </c>
      <c r="D7" s="89" t="s">
        <v>18</v>
      </c>
      <c r="E7" s="90"/>
      <c r="F7" s="91">
        <v>133.80000000000001</v>
      </c>
      <c r="G7" s="92">
        <f>G6-F7</f>
        <v>6412.8</v>
      </c>
      <c r="H7" s="93" t="s">
        <v>20</v>
      </c>
      <c r="I7" s="94"/>
      <c r="J7" s="90">
        <v>133.80000000000001</v>
      </c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pans="1:21" x14ac:dyDescent="0.3">
      <c r="A8" s="87" t="s">
        <v>86</v>
      </c>
      <c r="B8" s="88" t="s">
        <v>38</v>
      </c>
      <c r="C8" s="88" t="s">
        <v>87</v>
      </c>
      <c r="D8" s="89" t="s">
        <v>18</v>
      </c>
      <c r="E8" s="90">
        <v>2000</v>
      </c>
      <c r="F8" s="91"/>
      <c r="G8" s="92">
        <f>G7+E8</f>
        <v>8412.7999999999993</v>
      </c>
      <c r="H8" s="93" t="s">
        <v>20</v>
      </c>
      <c r="I8" s="94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21" x14ac:dyDescent="0.3">
      <c r="A9" s="87" t="s">
        <v>75</v>
      </c>
      <c r="B9" s="88" t="s">
        <v>76</v>
      </c>
      <c r="C9" s="88" t="s">
        <v>74</v>
      </c>
      <c r="D9" s="93" t="s">
        <v>18</v>
      </c>
      <c r="E9" s="90"/>
      <c r="F9" s="91">
        <v>108.4</v>
      </c>
      <c r="G9" s="92">
        <f>G8-F9</f>
        <v>8304.4</v>
      </c>
      <c r="H9" s="93" t="s">
        <v>20</v>
      </c>
      <c r="I9" s="94" t="s">
        <v>75</v>
      </c>
      <c r="J9" s="90"/>
      <c r="K9" s="90">
        <v>108.4</v>
      </c>
      <c r="L9" s="90"/>
      <c r="M9" s="90"/>
      <c r="N9" s="90"/>
      <c r="O9" s="90"/>
      <c r="P9" s="90"/>
      <c r="Q9" s="90"/>
      <c r="R9" s="90"/>
      <c r="S9" s="90"/>
      <c r="T9" s="90"/>
      <c r="U9" s="90"/>
    </row>
    <row r="10" spans="1:21" x14ac:dyDescent="0.3">
      <c r="A10" s="87" t="s">
        <v>75</v>
      </c>
      <c r="B10" s="88" t="s">
        <v>77</v>
      </c>
      <c r="C10" s="88" t="s">
        <v>78</v>
      </c>
      <c r="D10" s="93" t="s">
        <v>18</v>
      </c>
      <c r="E10" s="90"/>
      <c r="F10" s="91">
        <v>42.77</v>
      </c>
      <c r="G10" s="92">
        <f t="shared" ref="G10:G12" si="0">G9-F10</f>
        <v>8261.6299999999992</v>
      </c>
      <c r="H10" s="93" t="s">
        <v>20</v>
      </c>
      <c r="I10" s="94"/>
      <c r="J10" s="90"/>
      <c r="K10" s="90"/>
      <c r="L10" s="90"/>
      <c r="M10" s="90"/>
      <c r="N10" s="90">
        <v>42.77</v>
      </c>
      <c r="O10" s="90"/>
      <c r="P10" s="90"/>
      <c r="Q10" s="90"/>
      <c r="R10" s="90"/>
      <c r="S10" s="90"/>
      <c r="T10" s="90"/>
      <c r="U10" s="90"/>
    </row>
    <row r="11" spans="1:21" x14ac:dyDescent="0.3">
      <c r="A11" s="87" t="s">
        <v>75</v>
      </c>
      <c r="B11" s="88" t="s">
        <v>79</v>
      </c>
      <c r="C11" s="88" t="s">
        <v>80</v>
      </c>
      <c r="D11" s="93" t="s">
        <v>18</v>
      </c>
      <c r="E11" s="90"/>
      <c r="F11" s="91">
        <v>60</v>
      </c>
      <c r="G11" s="92">
        <f t="shared" si="0"/>
        <v>8201.6299999999992</v>
      </c>
      <c r="H11" s="93" t="s">
        <v>20</v>
      </c>
      <c r="I11" s="94"/>
      <c r="J11" s="90"/>
      <c r="K11" s="90"/>
      <c r="L11" s="90"/>
      <c r="M11" s="90"/>
      <c r="N11" s="90"/>
      <c r="O11" s="90"/>
      <c r="P11" s="90"/>
      <c r="Q11" s="90"/>
      <c r="R11" s="90"/>
      <c r="S11" s="90">
        <v>50</v>
      </c>
      <c r="T11" s="90"/>
      <c r="U11" s="90">
        <v>10</v>
      </c>
    </row>
    <row r="12" spans="1:21" x14ac:dyDescent="0.3">
      <c r="A12" s="87" t="s">
        <v>75</v>
      </c>
      <c r="B12" s="88" t="s">
        <v>23</v>
      </c>
      <c r="C12" s="88" t="s">
        <v>81</v>
      </c>
      <c r="D12" s="93" t="s">
        <v>18</v>
      </c>
      <c r="E12" s="90"/>
      <c r="F12" s="91">
        <v>13.55</v>
      </c>
      <c r="G12" s="92">
        <f t="shared" si="0"/>
        <v>8188.079999999999</v>
      </c>
      <c r="H12" s="93" t="s">
        <v>20</v>
      </c>
      <c r="I12" s="94"/>
      <c r="J12" s="90"/>
      <c r="K12" s="90"/>
      <c r="L12" s="90"/>
      <c r="M12" s="90"/>
      <c r="N12" s="90">
        <v>13.55</v>
      </c>
      <c r="O12" s="90"/>
      <c r="P12" s="90"/>
      <c r="Q12" s="90"/>
      <c r="R12" s="90"/>
      <c r="S12" s="90"/>
      <c r="T12" s="90"/>
      <c r="U12" s="90"/>
    </row>
    <row r="13" spans="1:21" ht="15" customHeight="1" x14ac:dyDescent="0.3">
      <c r="A13" s="87" t="s">
        <v>95</v>
      </c>
      <c r="B13" s="88" t="s">
        <v>76</v>
      </c>
      <c r="C13" s="88" t="s">
        <v>96</v>
      </c>
      <c r="D13" s="93" t="s">
        <v>18</v>
      </c>
      <c r="E13" s="90">
        <v>138.6</v>
      </c>
      <c r="F13" s="91"/>
      <c r="G13" s="92">
        <f>G12+E13</f>
        <v>8326.6799999999985</v>
      </c>
      <c r="H13" s="93" t="s">
        <v>20</v>
      </c>
      <c r="I13" s="94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</row>
    <row r="14" spans="1:21" x14ac:dyDescent="0.3">
      <c r="A14" s="87" t="s">
        <v>97</v>
      </c>
      <c r="B14" s="88" t="s">
        <v>23</v>
      </c>
      <c r="C14" s="88" t="s">
        <v>98</v>
      </c>
      <c r="D14" s="93" t="s">
        <v>18</v>
      </c>
      <c r="E14" s="90"/>
      <c r="F14" s="91">
        <v>198.9</v>
      </c>
      <c r="G14" s="92">
        <f t="shared" ref="G14:G19" si="1">G13-F14</f>
        <v>8127.7799999999988</v>
      </c>
      <c r="H14" s="93" t="s">
        <v>20</v>
      </c>
      <c r="I14" s="94"/>
      <c r="J14" s="90">
        <v>198.9</v>
      </c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</row>
    <row r="15" spans="1:21" x14ac:dyDescent="0.3">
      <c r="A15" s="87" t="s">
        <v>102</v>
      </c>
      <c r="B15" s="88" t="s">
        <v>101</v>
      </c>
      <c r="C15" s="88" t="s">
        <v>103</v>
      </c>
      <c r="D15" s="93" t="s">
        <v>18</v>
      </c>
      <c r="E15" s="90"/>
      <c r="F15" s="91">
        <v>4020</v>
      </c>
      <c r="G15" s="92">
        <f t="shared" si="1"/>
        <v>4107.7799999999988</v>
      </c>
      <c r="H15" s="93" t="s">
        <v>20</v>
      </c>
      <c r="I15" s="94"/>
      <c r="J15" s="90"/>
      <c r="K15" s="90"/>
      <c r="L15" s="90"/>
      <c r="M15" s="90"/>
      <c r="N15" s="90"/>
      <c r="O15" s="90"/>
      <c r="P15" s="90"/>
      <c r="Q15" s="90"/>
      <c r="R15" s="90"/>
      <c r="S15" s="90">
        <v>3350</v>
      </c>
      <c r="T15" s="90"/>
      <c r="U15" s="90">
        <v>670</v>
      </c>
    </row>
    <row r="16" spans="1:21" x14ac:dyDescent="0.3">
      <c r="A16" s="87" t="s">
        <v>102</v>
      </c>
      <c r="B16" s="88" t="s">
        <v>104</v>
      </c>
      <c r="C16" s="88" t="s">
        <v>105</v>
      </c>
      <c r="D16" s="93" t="s">
        <v>18</v>
      </c>
      <c r="E16" s="90"/>
      <c r="F16" s="91">
        <v>378.3</v>
      </c>
      <c r="G16" s="92">
        <f t="shared" si="1"/>
        <v>3729.4799999999987</v>
      </c>
      <c r="H16" s="93" t="s">
        <v>20</v>
      </c>
      <c r="I16" s="94"/>
      <c r="J16" s="90"/>
      <c r="K16" s="90"/>
      <c r="L16" s="90"/>
      <c r="M16" s="90"/>
      <c r="N16" s="90"/>
      <c r="O16" s="90">
        <v>378.3</v>
      </c>
      <c r="P16" s="90"/>
      <c r="Q16" s="90"/>
      <c r="R16" s="90"/>
      <c r="S16" s="90"/>
      <c r="T16" s="90"/>
      <c r="U16" s="90"/>
    </row>
    <row r="17" spans="1:21" x14ac:dyDescent="0.3">
      <c r="A17" s="87" t="s">
        <v>102</v>
      </c>
      <c r="B17" s="88" t="s">
        <v>106</v>
      </c>
      <c r="C17" s="88" t="s">
        <v>107</v>
      </c>
      <c r="D17" s="93" t="s">
        <v>18</v>
      </c>
      <c r="E17" s="90"/>
      <c r="F17" s="91">
        <v>108</v>
      </c>
      <c r="G17" s="92">
        <f t="shared" si="1"/>
        <v>3621.4799999999987</v>
      </c>
      <c r="H17" s="93" t="s">
        <v>20</v>
      </c>
      <c r="I17" s="94"/>
      <c r="J17" s="90"/>
      <c r="K17" s="90"/>
      <c r="L17" s="90"/>
      <c r="M17" s="90"/>
      <c r="N17" s="90"/>
      <c r="O17" s="90"/>
      <c r="P17" s="90">
        <v>90</v>
      </c>
      <c r="Q17" s="90"/>
      <c r="R17" s="90"/>
      <c r="S17" s="90"/>
      <c r="T17" s="90"/>
      <c r="U17" s="90">
        <v>18</v>
      </c>
    </row>
    <row r="18" spans="1:21" x14ac:dyDescent="0.3">
      <c r="A18" s="87" t="s">
        <v>102</v>
      </c>
      <c r="B18" s="88" t="s">
        <v>23</v>
      </c>
      <c r="C18" s="88" t="s">
        <v>81</v>
      </c>
      <c r="D18" s="93" t="s">
        <v>18</v>
      </c>
      <c r="E18" s="90"/>
      <c r="F18" s="91">
        <v>44.72</v>
      </c>
      <c r="G18" s="92">
        <f t="shared" si="1"/>
        <v>3576.7599999999989</v>
      </c>
      <c r="H18" s="93" t="s">
        <v>20</v>
      </c>
      <c r="I18" s="94"/>
      <c r="J18" s="90"/>
      <c r="K18" s="90"/>
      <c r="L18" s="90"/>
      <c r="M18" s="90"/>
      <c r="N18" s="90">
        <v>44.72</v>
      </c>
      <c r="O18" s="90"/>
      <c r="P18" s="90"/>
      <c r="Q18" s="90"/>
      <c r="R18" s="90"/>
      <c r="S18" s="90"/>
      <c r="T18" s="90"/>
      <c r="U18" s="90"/>
    </row>
    <row r="19" spans="1:21" x14ac:dyDescent="0.3">
      <c r="A19" s="87" t="s">
        <v>102</v>
      </c>
      <c r="B19" s="88" t="s">
        <v>108</v>
      </c>
      <c r="C19" s="88" t="s">
        <v>109</v>
      </c>
      <c r="D19" s="93" t="s">
        <v>18</v>
      </c>
      <c r="E19" s="90"/>
      <c r="F19" s="91">
        <v>126.87</v>
      </c>
      <c r="G19" s="92">
        <f t="shared" si="1"/>
        <v>3449.889999999999</v>
      </c>
      <c r="H19" s="93" t="s">
        <v>20</v>
      </c>
      <c r="I19" s="94"/>
      <c r="J19" s="90"/>
      <c r="K19" s="90"/>
      <c r="L19" s="90"/>
      <c r="M19" s="90"/>
      <c r="N19" s="90"/>
      <c r="O19" s="90">
        <v>126.87</v>
      </c>
      <c r="P19" s="90"/>
      <c r="Q19" s="90"/>
      <c r="R19" s="90"/>
      <c r="S19" s="90"/>
      <c r="T19" s="90"/>
      <c r="U19" s="90"/>
    </row>
    <row r="20" spans="1:21" x14ac:dyDescent="0.3">
      <c r="A20" s="87" t="s">
        <v>121</v>
      </c>
      <c r="B20" s="88" t="s">
        <v>23</v>
      </c>
      <c r="C20" s="88" t="s">
        <v>122</v>
      </c>
      <c r="D20" s="93" t="s">
        <v>18</v>
      </c>
      <c r="E20" s="90"/>
      <c r="F20" s="91">
        <v>198.18</v>
      </c>
      <c r="G20" s="92">
        <v>3251.71</v>
      </c>
      <c r="H20" s="93" t="s">
        <v>20</v>
      </c>
      <c r="I20" s="94"/>
      <c r="J20" s="90">
        <v>198.18</v>
      </c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</row>
    <row r="21" spans="1:21" x14ac:dyDescent="0.3">
      <c r="A21" s="87" t="s">
        <v>123</v>
      </c>
      <c r="B21" s="88" t="s">
        <v>23</v>
      </c>
      <c r="C21" s="88" t="s">
        <v>124</v>
      </c>
      <c r="D21" s="93" t="s">
        <v>18</v>
      </c>
      <c r="E21" s="90"/>
      <c r="F21" s="91">
        <v>19.010000000000002</v>
      </c>
      <c r="G21" s="92">
        <v>3232.7</v>
      </c>
      <c r="H21" s="93" t="s">
        <v>20</v>
      </c>
      <c r="I21" s="94"/>
      <c r="J21" s="90"/>
      <c r="K21" s="90"/>
      <c r="L21" s="90"/>
      <c r="M21" s="90"/>
      <c r="N21" s="90">
        <v>19.010000000000002</v>
      </c>
      <c r="O21" s="90"/>
      <c r="P21" s="90"/>
      <c r="Q21" s="90"/>
      <c r="R21" s="90"/>
      <c r="S21" s="90"/>
      <c r="T21" s="90"/>
      <c r="U21" s="90"/>
    </row>
    <row r="22" spans="1:21" x14ac:dyDescent="0.3">
      <c r="A22" s="87" t="s">
        <v>125</v>
      </c>
      <c r="B22" s="88" t="s">
        <v>93</v>
      </c>
      <c r="C22" s="88" t="s">
        <v>174</v>
      </c>
      <c r="D22" s="93" t="s">
        <v>18</v>
      </c>
      <c r="E22" s="90">
        <v>1352</v>
      </c>
      <c r="F22" s="91"/>
      <c r="G22" s="92">
        <v>4584.7</v>
      </c>
      <c r="H22" s="93" t="s">
        <v>20</v>
      </c>
      <c r="I22" s="94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</row>
    <row r="23" spans="1:21" x14ac:dyDescent="0.3">
      <c r="A23" s="87" t="s">
        <v>125</v>
      </c>
      <c r="B23" s="88" t="s">
        <v>93</v>
      </c>
      <c r="C23" s="88" t="s">
        <v>175</v>
      </c>
      <c r="D23" s="93" t="s">
        <v>18</v>
      </c>
      <c r="E23" s="90">
        <v>2000</v>
      </c>
      <c r="F23" s="91"/>
      <c r="G23" s="92">
        <v>6584.7</v>
      </c>
      <c r="H23" s="93" t="s">
        <v>20</v>
      </c>
      <c r="I23" s="94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</row>
    <row r="24" spans="1:21" x14ac:dyDescent="0.3">
      <c r="A24" s="87" t="s">
        <v>127</v>
      </c>
      <c r="B24" s="88" t="s">
        <v>128</v>
      </c>
      <c r="C24" s="88" t="s">
        <v>96</v>
      </c>
      <c r="D24" s="93" t="s">
        <v>18</v>
      </c>
      <c r="E24" s="90">
        <v>698</v>
      </c>
      <c r="F24" s="91"/>
      <c r="G24" s="92">
        <v>7282.7</v>
      </c>
      <c r="H24" s="93" t="s">
        <v>20</v>
      </c>
      <c r="I24" s="94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</row>
    <row r="25" spans="1:21" x14ac:dyDescent="0.3">
      <c r="A25" s="87" t="s">
        <v>129</v>
      </c>
      <c r="B25" s="88" t="s">
        <v>106</v>
      </c>
      <c r="C25" s="88" t="s">
        <v>130</v>
      </c>
      <c r="D25" s="93" t="s">
        <v>18</v>
      </c>
      <c r="E25" s="90"/>
      <c r="F25" s="91">
        <v>108</v>
      </c>
      <c r="G25" s="92">
        <v>7174.7</v>
      </c>
      <c r="H25" s="93" t="s">
        <v>20</v>
      </c>
      <c r="I25" s="94"/>
      <c r="J25" s="90"/>
      <c r="K25" s="90"/>
      <c r="L25" s="90"/>
      <c r="M25" s="90"/>
      <c r="N25" s="90"/>
      <c r="O25" s="90"/>
      <c r="P25" s="90">
        <v>90</v>
      </c>
      <c r="Q25" s="90"/>
      <c r="R25" s="90"/>
      <c r="S25" s="90"/>
      <c r="T25" s="90"/>
      <c r="U25" s="90">
        <v>18</v>
      </c>
    </row>
    <row r="26" spans="1:21" x14ac:dyDescent="0.3">
      <c r="A26" s="87" t="s">
        <v>131</v>
      </c>
      <c r="B26" s="88" t="s">
        <v>132</v>
      </c>
      <c r="C26" s="88" t="s">
        <v>133</v>
      </c>
      <c r="D26" s="93" t="s">
        <v>18</v>
      </c>
      <c r="E26" s="90"/>
      <c r="F26" s="91">
        <v>36.200000000000003</v>
      </c>
      <c r="G26" s="92">
        <v>7138.5</v>
      </c>
      <c r="H26" s="93" t="s">
        <v>20</v>
      </c>
      <c r="I26" s="94"/>
      <c r="J26" s="90"/>
      <c r="K26" s="90">
        <v>36.200000000000003</v>
      </c>
      <c r="L26" s="90"/>
      <c r="M26" s="90"/>
      <c r="N26" s="90"/>
      <c r="O26" s="90"/>
      <c r="P26" s="90"/>
      <c r="Q26" s="90"/>
      <c r="R26" s="90"/>
      <c r="S26" s="90"/>
      <c r="T26" s="90"/>
      <c r="U26" s="90"/>
    </row>
    <row r="27" spans="1:21" x14ac:dyDescent="0.3">
      <c r="A27" s="87" t="s">
        <v>131</v>
      </c>
      <c r="B27" s="88" t="s">
        <v>132</v>
      </c>
      <c r="C27" s="88" t="s">
        <v>134</v>
      </c>
      <c r="D27" s="93" t="s">
        <v>18</v>
      </c>
      <c r="E27" s="90"/>
      <c r="F27" s="91">
        <v>36</v>
      </c>
      <c r="G27" s="92">
        <v>7102.5</v>
      </c>
      <c r="H27" s="93" t="s">
        <v>20</v>
      </c>
      <c r="I27" s="94"/>
      <c r="J27" s="90"/>
      <c r="K27" s="90">
        <v>36</v>
      </c>
      <c r="L27" s="90"/>
      <c r="M27" s="90"/>
      <c r="N27" s="90"/>
      <c r="O27" s="90"/>
      <c r="P27" s="90"/>
      <c r="Q27" s="90"/>
      <c r="R27" s="90"/>
      <c r="S27" s="90"/>
      <c r="T27" s="90"/>
      <c r="U27" s="90"/>
    </row>
    <row r="28" spans="1:21" x14ac:dyDescent="0.3">
      <c r="A28" s="87" t="s">
        <v>135</v>
      </c>
      <c r="B28" s="88" t="s">
        <v>106</v>
      </c>
      <c r="C28" s="88" t="s">
        <v>136</v>
      </c>
      <c r="D28" s="93" t="s">
        <v>18</v>
      </c>
      <c r="E28" s="90"/>
      <c r="F28" s="91">
        <v>108</v>
      </c>
      <c r="G28" s="92">
        <v>6994.5</v>
      </c>
      <c r="H28" s="93" t="s">
        <v>20</v>
      </c>
      <c r="I28" s="94"/>
      <c r="J28" s="90"/>
      <c r="K28" s="90"/>
      <c r="L28" s="90"/>
      <c r="M28" s="90"/>
      <c r="N28" s="90"/>
      <c r="O28" s="90"/>
      <c r="P28" s="90">
        <v>90</v>
      </c>
      <c r="Q28" s="90"/>
      <c r="R28" s="90"/>
      <c r="S28" s="90"/>
      <c r="T28" s="90"/>
      <c r="U28" s="90">
        <v>18</v>
      </c>
    </row>
    <row r="29" spans="1:21" x14ac:dyDescent="0.3">
      <c r="A29" s="87" t="s">
        <v>137</v>
      </c>
      <c r="B29" s="88" t="s">
        <v>138</v>
      </c>
      <c r="C29" s="88" t="s">
        <v>139</v>
      </c>
      <c r="D29" s="93" t="s">
        <v>18</v>
      </c>
      <c r="E29" s="90"/>
      <c r="F29" s="91">
        <v>991.2</v>
      </c>
      <c r="G29" s="92">
        <v>6003.3</v>
      </c>
      <c r="H29" s="93" t="s">
        <v>20</v>
      </c>
      <c r="I29" s="94"/>
      <c r="J29" s="90"/>
      <c r="K29" s="90"/>
      <c r="L29" s="90"/>
      <c r="M29" s="90"/>
      <c r="N29" s="90"/>
      <c r="O29" s="90"/>
      <c r="P29" s="90"/>
      <c r="Q29" s="90"/>
      <c r="R29" s="90">
        <v>826</v>
      </c>
      <c r="S29" s="90"/>
      <c r="T29" s="90"/>
      <c r="U29" s="95">
        <v>165.2</v>
      </c>
    </row>
    <row r="30" spans="1:21" x14ac:dyDescent="0.3">
      <c r="A30" s="87" t="s">
        <v>137</v>
      </c>
      <c r="B30" s="88" t="s">
        <v>140</v>
      </c>
      <c r="C30" s="88" t="s">
        <v>141</v>
      </c>
      <c r="D30" s="93" t="s">
        <v>18</v>
      </c>
      <c r="E30" s="90"/>
      <c r="F30" s="91">
        <v>108</v>
      </c>
      <c r="G30" s="92">
        <v>5895.3</v>
      </c>
      <c r="H30" s="93" t="s">
        <v>20</v>
      </c>
      <c r="I30" s="94"/>
      <c r="J30" s="90"/>
      <c r="K30" s="90"/>
      <c r="L30" s="90"/>
      <c r="M30" s="90"/>
      <c r="N30" s="90"/>
      <c r="O30" s="90"/>
      <c r="P30" s="90">
        <v>90</v>
      </c>
      <c r="Q30" s="90"/>
      <c r="R30" s="90"/>
      <c r="S30" s="90"/>
      <c r="T30" s="90"/>
      <c r="U30" s="90">
        <v>18</v>
      </c>
    </row>
    <row r="31" spans="1:21" x14ac:dyDescent="0.3">
      <c r="A31" s="87" t="s">
        <v>137</v>
      </c>
      <c r="B31" s="88" t="s">
        <v>142</v>
      </c>
      <c r="C31" s="88" t="s">
        <v>143</v>
      </c>
      <c r="D31" s="93" t="s">
        <v>18</v>
      </c>
      <c r="E31" s="90"/>
      <c r="F31" s="91">
        <v>20</v>
      </c>
      <c r="G31" s="92">
        <v>5875.3</v>
      </c>
      <c r="H31" s="93" t="s">
        <v>20</v>
      </c>
      <c r="I31" s="94"/>
      <c r="J31" s="90"/>
      <c r="K31" s="90"/>
      <c r="L31" s="90"/>
      <c r="M31" s="90"/>
      <c r="N31" s="90">
        <v>20</v>
      </c>
      <c r="O31" s="90"/>
      <c r="P31" s="90"/>
      <c r="Q31" s="90"/>
      <c r="R31" s="90"/>
      <c r="S31" s="90"/>
      <c r="T31" s="90"/>
      <c r="U31" s="90"/>
    </row>
    <row r="32" spans="1:21" x14ac:dyDescent="0.3">
      <c r="A32" s="87" t="s">
        <v>144</v>
      </c>
      <c r="B32" s="88" t="s">
        <v>145</v>
      </c>
      <c r="C32" s="88" t="s">
        <v>146</v>
      </c>
      <c r="D32" s="93" t="s">
        <v>18</v>
      </c>
      <c r="E32" s="90"/>
      <c r="F32" s="91">
        <v>457.55</v>
      </c>
      <c r="G32" s="92">
        <v>5417.75</v>
      </c>
      <c r="H32" s="93" t="s">
        <v>20</v>
      </c>
      <c r="I32" s="94"/>
      <c r="J32" s="90">
        <v>457.55</v>
      </c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</row>
    <row r="33" spans="1:21" x14ac:dyDescent="0.3">
      <c r="A33" s="87" t="s">
        <v>144</v>
      </c>
      <c r="B33" s="88" t="s">
        <v>145</v>
      </c>
      <c r="C33" s="88" t="s">
        <v>147</v>
      </c>
      <c r="D33" s="93" t="s">
        <v>18</v>
      </c>
      <c r="E33" s="90"/>
      <c r="F33" s="91">
        <v>78.56</v>
      </c>
      <c r="G33" s="92">
        <v>5339.19</v>
      </c>
      <c r="H33" s="93" t="s">
        <v>20</v>
      </c>
      <c r="I33" s="94"/>
      <c r="J33" s="90"/>
      <c r="K33" s="90"/>
      <c r="L33" s="90">
        <v>39.6</v>
      </c>
      <c r="M33" s="90"/>
      <c r="N33" s="90">
        <v>38.96</v>
      </c>
      <c r="O33" s="90"/>
      <c r="P33" s="90"/>
      <c r="Q33" s="90"/>
      <c r="R33" s="90"/>
      <c r="S33" s="90"/>
      <c r="T33" s="90"/>
      <c r="U33" s="90"/>
    </row>
    <row r="34" spans="1:21" x14ac:dyDescent="0.3">
      <c r="A34" s="87" t="s">
        <v>144</v>
      </c>
      <c r="B34" s="88" t="s">
        <v>142</v>
      </c>
      <c r="C34" s="88" t="s">
        <v>148</v>
      </c>
      <c r="D34" s="93" t="s">
        <v>18</v>
      </c>
      <c r="E34" s="90"/>
      <c r="F34" s="91">
        <v>40</v>
      </c>
      <c r="G34" s="92">
        <v>5299.19</v>
      </c>
      <c r="H34" s="93" t="s">
        <v>20</v>
      </c>
      <c r="I34" s="94"/>
      <c r="J34" s="90"/>
      <c r="K34" s="90"/>
      <c r="L34" s="90"/>
      <c r="M34" s="90"/>
      <c r="N34" s="90">
        <v>40</v>
      </c>
      <c r="O34" s="90"/>
      <c r="P34" s="90"/>
      <c r="Q34" s="90"/>
      <c r="R34" s="90"/>
      <c r="S34" s="90"/>
      <c r="T34" s="90"/>
      <c r="U34" s="90"/>
    </row>
    <row r="35" spans="1:21" x14ac:dyDescent="0.3">
      <c r="A35" s="87" t="s">
        <v>149</v>
      </c>
      <c r="B35" s="88" t="s">
        <v>150</v>
      </c>
      <c r="C35" s="88" t="s">
        <v>87</v>
      </c>
      <c r="D35" s="93" t="s">
        <v>18</v>
      </c>
      <c r="E35" s="90">
        <v>2000</v>
      </c>
      <c r="F35" s="91"/>
      <c r="G35" s="92">
        <v>7299.19</v>
      </c>
      <c r="H35" s="93" t="s">
        <v>20</v>
      </c>
      <c r="I35" s="94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</row>
    <row r="36" spans="1:21" x14ac:dyDescent="0.3">
      <c r="A36" s="87" t="s">
        <v>151</v>
      </c>
      <c r="B36" s="88" t="s">
        <v>145</v>
      </c>
      <c r="C36" s="88" t="s">
        <v>152</v>
      </c>
      <c r="D36" s="93" t="s">
        <v>18</v>
      </c>
      <c r="E36" s="90"/>
      <c r="F36" s="91">
        <v>214.17</v>
      </c>
      <c r="G36" s="92">
        <v>7085.02</v>
      </c>
      <c r="H36" s="93" t="s">
        <v>20</v>
      </c>
      <c r="I36" s="94"/>
      <c r="J36" s="90">
        <v>214.17</v>
      </c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</row>
    <row r="37" spans="1:21" x14ac:dyDescent="0.3">
      <c r="A37" s="87" t="s">
        <v>151</v>
      </c>
      <c r="B37" s="88" t="s">
        <v>145</v>
      </c>
      <c r="C37" s="88" t="s">
        <v>153</v>
      </c>
      <c r="D37" s="93" t="s">
        <v>18</v>
      </c>
      <c r="E37" s="90"/>
      <c r="F37" s="91">
        <v>5.89</v>
      </c>
      <c r="G37" s="92">
        <v>7079.13</v>
      </c>
      <c r="H37" s="93" t="s">
        <v>20</v>
      </c>
      <c r="I37" s="94"/>
      <c r="J37" s="90"/>
      <c r="K37" s="90"/>
      <c r="L37" s="90"/>
      <c r="M37" s="90"/>
      <c r="N37" s="90">
        <v>5.89</v>
      </c>
      <c r="O37" s="90"/>
      <c r="P37" s="90"/>
      <c r="Q37" s="90"/>
      <c r="R37" s="90"/>
      <c r="S37" s="90"/>
      <c r="T37" s="90"/>
      <c r="U37" s="90"/>
    </row>
    <row r="38" spans="1:21" x14ac:dyDescent="0.3">
      <c r="A38" s="87" t="s">
        <v>154</v>
      </c>
      <c r="B38" s="88" t="s">
        <v>145</v>
      </c>
      <c r="C38" s="88" t="s">
        <v>155</v>
      </c>
      <c r="D38" s="93" t="s">
        <v>18</v>
      </c>
      <c r="E38" s="90"/>
      <c r="F38" s="91">
        <v>40</v>
      </c>
      <c r="G38" s="92">
        <v>7039.13</v>
      </c>
      <c r="H38" s="93" t="s">
        <v>20</v>
      </c>
      <c r="I38" s="94"/>
      <c r="J38" s="90"/>
      <c r="K38" s="90"/>
      <c r="L38" s="90"/>
      <c r="M38" s="90"/>
      <c r="N38" s="90"/>
      <c r="O38" s="90">
        <v>40</v>
      </c>
      <c r="P38" s="90"/>
      <c r="Q38" s="90"/>
      <c r="R38" s="90"/>
      <c r="S38" s="90"/>
      <c r="T38" s="90"/>
      <c r="U38" s="90"/>
    </row>
    <row r="39" spans="1:21" x14ac:dyDescent="0.3">
      <c r="A39" s="87" t="s">
        <v>156</v>
      </c>
      <c r="B39" s="88" t="s">
        <v>106</v>
      </c>
      <c r="C39" s="88" t="s">
        <v>157</v>
      </c>
      <c r="D39" s="93" t="s">
        <v>18</v>
      </c>
      <c r="E39" s="90"/>
      <c r="F39" s="91">
        <v>90</v>
      </c>
      <c r="G39" s="92">
        <v>6949.13</v>
      </c>
      <c r="H39" s="93" t="s">
        <v>20</v>
      </c>
      <c r="I39" s="94"/>
      <c r="J39" s="90"/>
      <c r="K39" s="90"/>
      <c r="L39" s="90"/>
      <c r="M39" s="90"/>
      <c r="N39" s="90"/>
      <c r="O39" s="90"/>
      <c r="P39" s="90">
        <v>75</v>
      </c>
      <c r="Q39" s="90"/>
      <c r="R39" s="90"/>
      <c r="S39" s="90"/>
      <c r="T39" s="90"/>
      <c r="U39" s="90">
        <v>15</v>
      </c>
    </row>
    <row r="40" spans="1:21" x14ac:dyDescent="0.3">
      <c r="A40" s="87" t="s">
        <v>158</v>
      </c>
      <c r="B40" s="88" t="s">
        <v>106</v>
      </c>
      <c r="C40" s="88" t="s">
        <v>159</v>
      </c>
      <c r="D40" s="93" t="s">
        <v>18</v>
      </c>
      <c r="E40" s="90"/>
      <c r="F40" s="91">
        <v>75</v>
      </c>
      <c r="G40" s="92">
        <v>6874.13</v>
      </c>
      <c r="H40" s="93" t="s">
        <v>20</v>
      </c>
      <c r="I40" s="94"/>
      <c r="J40" s="90"/>
      <c r="K40" s="90"/>
      <c r="L40" s="90"/>
      <c r="M40" s="90"/>
      <c r="N40" s="90"/>
      <c r="O40" s="90"/>
      <c r="P40" s="90">
        <v>62.5</v>
      </c>
      <c r="Q40" s="90"/>
      <c r="R40" s="90"/>
      <c r="S40" s="90"/>
      <c r="T40" s="90"/>
      <c r="U40" s="90">
        <v>12.5</v>
      </c>
    </row>
    <row r="41" spans="1:21" x14ac:dyDescent="0.3">
      <c r="A41" s="87" t="s">
        <v>160</v>
      </c>
      <c r="B41" s="88" t="s">
        <v>145</v>
      </c>
      <c r="C41" s="88" t="s">
        <v>171</v>
      </c>
      <c r="D41" s="93" t="s">
        <v>18</v>
      </c>
      <c r="E41" s="90"/>
      <c r="F41" s="91">
        <v>62.3</v>
      </c>
      <c r="G41" s="92">
        <v>6811.83</v>
      </c>
      <c r="H41" s="93" t="s">
        <v>20</v>
      </c>
      <c r="I41" s="94"/>
      <c r="J41" s="90"/>
      <c r="K41" s="90"/>
      <c r="L41" s="90">
        <v>22.5</v>
      </c>
      <c r="M41" s="90"/>
      <c r="N41" s="90">
        <v>39.799999999999997</v>
      </c>
      <c r="O41" s="90"/>
      <c r="P41" s="90"/>
      <c r="Q41" s="90"/>
      <c r="R41" s="90"/>
      <c r="S41" s="90"/>
      <c r="T41" s="90"/>
      <c r="U41" s="90"/>
    </row>
    <row r="42" spans="1:21" x14ac:dyDescent="0.3">
      <c r="A42" s="87" t="s">
        <v>160</v>
      </c>
      <c r="B42" s="88" t="s">
        <v>145</v>
      </c>
      <c r="C42" s="88" t="s">
        <v>161</v>
      </c>
      <c r="D42" s="93" t="s">
        <v>18</v>
      </c>
      <c r="E42" s="90"/>
      <c r="F42" s="91">
        <v>275.83</v>
      </c>
      <c r="G42" s="92">
        <v>6536</v>
      </c>
      <c r="H42" s="93" t="s">
        <v>20</v>
      </c>
      <c r="I42" s="94"/>
      <c r="J42" s="90">
        <v>275.83</v>
      </c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</row>
    <row r="43" spans="1:21" x14ac:dyDescent="0.3">
      <c r="A43" s="87" t="s">
        <v>162</v>
      </c>
      <c r="B43" s="88" t="s">
        <v>163</v>
      </c>
      <c r="C43" s="88" t="s">
        <v>164</v>
      </c>
      <c r="D43" s="93" t="s">
        <v>18</v>
      </c>
      <c r="E43" s="90"/>
      <c r="F43" s="91">
        <v>153.85</v>
      </c>
      <c r="G43" s="92">
        <v>6382.15</v>
      </c>
      <c r="H43" s="93" t="s">
        <v>20</v>
      </c>
      <c r="I43" s="94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</row>
    <row r="44" spans="1:21" x14ac:dyDescent="0.3">
      <c r="A44" s="87" t="s">
        <v>166</v>
      </c>
      <c r="B44" s="88" t="s">
        <v>93</v>
      </c>
      <c r="C44" s="88" t="s">
        <v>167</v>
      </c>
      <c r="D44" s="93" t="s">
        <v>18</v>
      </c>
      <c r="E44" s="90">
        <v>1878</v>
      </c>
      <c r="F44" s="91"/>
      <c r="G44" s="92">
        <v>8260.15</v>
      </c>
      <c r="H44" s="93" t="s">
        <v>20</v>
      </c>
      <c r="I44" s="94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</row>
    <row r="45" spans="1:21" x14ac:dyDescent="0.3">
      <c r="A45" s="87" t="s">
        <v>169</v>
      </c>
      <c r="B45" s="88" t="s">
        <v>145</v>
      </c>
      <c r="C45" s="88" t="s">
        <v>170</v>
      </c>
      <c r="D45" s="93" t="s">
        <v>18</v>
      </c>
      <c r="E45" s="90"/>
      <c r="F45" s="91">
        <v>21.6</v>
      </c>
      <c r="G45" s="92">
        <v>8238.5499999999993</v>
      </c>
      <c r="H45" s="93" t="s">
        <v>20</v>
      </c>
      <c r="I45" s="94"/>
      <c r="J45" s="90"/>
      <c r="K45" s="90"/>
      <c r="L45" s="90">
        <v>21.6</v>
      </c>
      <c r="M45" s="90"/>
      <c r="N45" s="90"/>
      <c r="O45" s="90"/>
      <c r="P45" s="90"/>
      <c r="Q45" s="90"/>
      <c r="R45" s="90"/>
      <c r="S45" s="90"/>
      <c r="T45" s="90"/>
      <c r="U45" s="90"/>
    </row>
    <row r="46" spans="1:21" x14ac:dyDescent="0.3">
      <c r="A46" s="87" t="s">
        <v>169</v>
      </c>
      <c r="B46" s="88" t="s">
        <v>145</v>
      </c>
      <c r="C46" s="88" t="s">
        <v>172</v>
      </c>
      <c r="D46" s="93" t="s">
        <v>18</v>
      </c>
      <c r="E46" s="90"/>
      <c r="F46" s="91">
        <v>219.23</v>
      </c>
      <c r="G46" s="92">
        <v>8019.32</v>
      </c>
      <c r="H46" s="93" t="s">
        <v>20</v>
      </c>
      <c r="I46" s="94"/>
      <c r="J46" s="90">
        <v>219.23</v>
      </c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</row>
    <row r="47" spans="1:21" x14ac:dyDescent="0.3">
      <c r="A47" s="87" t="s">
        <v>169</v>
      </c>
      <c r="B47" s="88" t="s">
        <v>145</v>
      </c>
      <c r="C47" s="88" t="s">
        <v>173</v>
      </c>
      <c r="D47" s="93" t="s">
        <v>18</v>
      </c>
      <c r="E47" s="90"/>
      <c r="F47" s="91">
        <v>194.26</v>
      </c>
      <c r="G47" s="92">
        <v>7825.06</v>
      </c>
      <c r="H47" s="93" t="s">
        <v>20</v>
      </c>
      <c r="I47" s="94"/>
      <c r="J47" s="90"/>
      <c r="K47" s="90"/>
      <c r="L47" s="90"/>
      <c r="M47" s="90">
        <v>194.26</v>
      </c>
      <c r="N47" s="90"/>
      <c r="O47" s="90"/>
      <c r="P47" s="90"/>
      <c r="Q47" s="90"/>
      <c r="R47" s="90"/>
      <c r="S47" s="90"/>
      <c r="T47" s="90"/>
      <c r="U47" s="90"/>
    </row>
    <row r="48" spans="1:21" x14ac:dyDescent="0.3">
      <c r="A48" s="87" t="s">
        <v>178</v>
      </c>
      <c r="B48" s="88" t="s">
        <v>179</v>
      </c>
      <c r="C48" s="88" t="s">
        <v>180</v>
      </c>
      <c r="D48" s="93" t="s">
        <v>18</v>
      </c>
      <c r="E48" s="90"/>
      <c r="F48" s="91">
        <v>1539.54</v>
      </c>
      <c r="G48" s="92">
        <v>6285.52</v>
      </c>
      <c r="H48" s="93" t="s">
        <v>20</v>
      </c>
      <c r="I48" s="94"/>
      <c r="J48" s="90"/>
      <c r="K48" s="90"/>
      <c r="L48" s="90"/>
      <c r="M48" s="90"/>
      <c r="N48" s="90"/>
      <c r="O48" s="90"/>
      <c r="P48" s="90"/>
      <c r="Q48" s="90"/>
      <c r="R48" s="90">
        <v>1282.95</v>
      </c>
      <c r="S48" s="90"/>
      <c r="T48" s="90"/>
      <c r="U48" s="95">
        <v>256.58999999999997</v>
      </c>
    </row>
    <row r="49" spans="1:21" x14ac:dyDescent="0.3">
      <c r="A49" s="87" t="s">
        <v>181</v>
      </c>
      <c r="B49" s="88" t="s">
        <v>179</v>
      </c>
      <c r="C49" s="88" t="s">
        <v>180</v>
      </c>
      <c r="D49" s="93" t="s">
        <v>18</v>
      </c>
      <c r="E49" s="90"/>
      <c r="F49" s="91">
        <v>108</v>
      </c>
      <c r="G49" s="92">
        <v>6177.52</v>
      </c>
      <c r="H49" s="93" t="s">
        <v>20</v>
      </c>
      <c r="I49" s="94"/>
      <c r="J49" s="90"/>
      <c r="K49" s="90"/>
      <c r="L49" s="90"/>
      <c r="M49" s="90"/>
      <c r="N49" s="90"/>
      <c r="O49" s="90"/>
      <c r="P49" s="90"/>
      <c r="Q49" s="90"/>
      <c r="R49" s="90">
        <v>90</v>
      </c>
      <c r="S49" s="90"/>
      <c r="T49" s="90"/>
      <c r="U49" s="95">
        <v>18</v>
      </c>
    </row>
    <row r="50" spans="1:21" x14ac:dyDescent="0.3">
      <c r="A50" s="87" t="s">
        <v>182</v>
      </c>
      <c r="B50" s="88" t="s">
        <v>106</v>
      </c>
      <c r="C50" s="88" t="s">
        <v>183</v>
      </c>
      <c r="D50" s="93" t="s">
        <v>18</v>
      </c>
      <c r="E50" s="90"/>
      <c r="F50" s="91">
        <v>54</v>
      </c>
      <c r="G50" s="92">
        <v>6123.52</v>
      </c>
      <c r="H50" s="93" t="s">
        <v>20</v>
      </c>
      <c r="I50" s="94"/>
      <c r="J50" s="90"/>
      <c r="K50" s="90"/>
      <c r="L50" s="90"/>
      <c r="M50" s="90"/>
      <c r="N50" s="90"/>
      <c r="O50" s="90"/>
      <c r="P50" s="90">
        <v>45</v>
      </c>
      <c r="Q50" s="90"/>
      <c r="R50" s="90"/>
      <c r="S50" s="90"/>
      <c r="T50" s="90"/>
      <c r="U50" s="90">
        <v>9</v>
      </c>
    </row>
    <row r="51" spans="1:21" x14ac:dyDescent="0.3">
      <c r="A51" s="87" t="s">
        <v>184</v>
      </c>
      <c r="B51" s="88" t="s">
        <v>185</v>
      </c>
      <c r="C51" s="88" t="s">
        <v>186</v>
      </c>
      <c r="D51" s="93" t="s">
        <v>18</v>
      </c>
      <c r="E51" s="90"/>
      <c r="F51" s="91">
        <v>2000</v>
      </c>
      <c r="G51" s="92">
        <v>4123.5200000000004</v>
      </c>
      <c r="H51" s="93" t="s">
        <v>20</v>
      </c>
      <c r="I51" s="94"/>
      <c r="J51" s="90"/>
      <c r="K51" s="90"/>
      <c r="L51" s="90"/>
      <c r="M51" s="90"/>
      <c r="N51" s="90"/>
      <c r="O51" s="90"/>
      <c r="P51" s="90"/>
      <c r="Q51" s="90"/>
      <c r="R51" s="90">
        <v>1666.67</v>
      </c>
      <c r="S51" s="90"/>
      <c r="T51" s="90"/>
      <c r="U51" s="95">
        <v>333.33</v>
      </c>
    </row>
    <row r="52" spans="1:21" x14ac:dyDescent="0.3">
      <c r="A52" s="87" t="s">
        <v>187</v>
      </c>
      <c r="B52" s="88" t="s">
        <v>93</v>
      </c>
      <c r="C52" s="88" t="s">
        <v>188</v>
      </c>
      <c r="D52" s="93" t="s">
        <v>18</v>
      </c>
      <c r="E52" s="96">
        <v>13605</v>
      </c>
      <c r="F52" s="91"/>
      <c r="G52" s="92">
        <v>17728.52</v>
      </c>
      <c r="H52" s="93" t="s">
        <v>20</v>
      </c>
      <c r="I52" s="94" t="s">
        <v>187</v>
      </c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</row>
    <row r="53" spans="1:21" x14ac:dyDescent="0.3">
      <c r="A53" s="87" t="s">
        <v>187</v>
      </c>
      <c r="B53" s="88" t="s">
        <v>93</v>
      </c>
      <c r="C53" s="88" t="s">
        <v>189</v>
      </c>
      <c r="D53" s="93" t="s">
        <v>18</v>
      </c>
      <c r="E53" s="90">
        <v>16813</v>
      </c>
      <c r="F53" s="91"/>
      <c r="G53" s="92">
        <v>34541.519999999997</v>
      </c>
      <c r="H53" s="93" t="s">
        <v>20</v>
      </c>
      <c r="I53" s="94" t="s">
        <v>187</v>
      </c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</row>
    <row r="54" spans="1:21" x14ac:dyDescent="0.3">
      <c r="A54" s="87" t="s">
        <v>187</v>
      </c>
      <c r="B54" s="88" t="s">
        <v>93</v>
      </c>
      <c r="C54" s="88" t="s">
        <v>196</v>
      </c>
      <c r="D54" s="93" t="s">
        <v>18</v>
      </c>
      <c r="E54" s="90">
        <v>923</v>
      </c>
      <c r="F54" s="91"/>
      <c r="G54" s="92">
        <v>35464.519999999997</v>
      </c>
      <c r="H54" s="93" t="s">
        <v>20</v>
      </c>
      <c r="I54" s="94" t="s">
        <v>187</v>
      </c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</row>
    <row r="55" spans="1:21" x14ac:dyDescent="0.3">
      <c r="A55" s="87" t="s">
        <v>187</v>
      </c>
      <c r="B55" s="88" t="s">
        <v>190</v>
      </c>
      <c r="C55" s="88" t="s">
        <v>191</v>
      </c>
      <c r="D55" s="93" t="s">
        <v>18</v>
      </c>
      <c r="E55" s="90"/>
      <c r="F55" s="91">
        <v>5000</v>
      </c>
      <c r="G55" s="92">
        <v>30464.52</v>
      </c>
      <c r="H55" s="93" t="s">
        <v>20</v>
      </c>
      <c r="I55" s="94"/>
      <c r="J55" s="90"/>
      <c r="K55" s="90"/>
      <c r="L55" s="90"/>
      <c r="M55" s="90"/>
      <c r="N55" s="90"/>
      <c r="O55" s="90"/>
      <c r="P55" s="90"/>
      <c r="Q55" s="90"/>
      <c r="R55" s="90">
        <v>3866.21</v>
      </c>
      <c r="S55" s="90"/>
      <c r="T55" s="90"/>
      <c r="U55" s="95">
        <v>1133.79</v>
      </c>
    </row>
    <row r="56" spans="1:21" x14ac:dyDescent="0.3">
      <c r="A56" s="87" t="s">
        <v>187</v>
      </c>
      <c r="B56" s="88" t="s">
        <v>190</v>
      </c>
      <c r="C56" s="88" t="s">
        <v>192</v>
      </c>
      <c r="D56" s="93" t="s">
        <v>18</v>
      </c>
      <c r="E56" s="90"/>
      <c r="F56" s="91">
        <v>1802.71</v>
      </c>
      <c r="G56" s="92">
        <v>28661.81</v>
      </c>
      <c r="H56" s="93" t="s">
        <v>20</v>
      </c>
      <c r="I56" s="94"/>
      <c r="J56" s="90"/>
      <c r="K56" s="90"/>
      <c r="L56" s="90"/>
      <c r="M56" s="90"/>
      <c r="N56" s="90"/>
      <c r="O56" s="90"/>
      <c r="P56" s="90"/>
      <c r="Q56" s="90"/>
      <c r="R56" s="90">
        <v>1802.71</v>
      </c>
      <c r="S56" s="90"/>
      <c r="T56" s="90"/>
      <c r="U56" s="90"/>
    </row>
    <row r="57" spans="1:21" x14ac:dyDescent="0.3">
      <c r="A57" s="87" t="s">
        <v>197</v>
      </c>
      <c r="B57" s="88" t="s">
        <v>93</v>
      </c>
      <c r="C57" s="88" t="s">
        <v>200</v>
      </c>
      <c r="D57" s="93" t="s">
        <v>18</v>
      </c>
      <c r="E57" s="90">
        <v>5840</v>
      </c>
      <c r="F57" s="91"/>
      <c r="G57" s="92">
        <v>34501.81</v>
      </c>
      <c r="H57" s="93" t="s">
        <v>20</v>
      </c>
      <c r="I57" s="94" t="s">
        <v>197</v>
      </c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</row>
    <row r="58" spans="1:21" x14ac:dyDescent="0.3">
      <c r="A58" s="87" t="s">
        <v>197</v>
      </c>
      <c r="B58" s="88" t="s">
        <v>145</v>
      </c>
      <c r="C58" s="88" t="s">
        <v>198</v>
      </c>
      <c r="D58" s="93" t="s">
        <v>18</v>
      </c>
      <c r="E58" s="90"/>
      <c r="F58" s="91">
        <v>254.15</v>
      </c>
      <c r="G58" s="92">
        <v>34247.660000000003</v>
      </c>
      <c r="H58" s="93" t="s">
        <v>20</v>
      </c>
      <c r="I58" s="94" t="s">
        <v>116</v>
      </c>
      <c r="J58" s="90">
        <v>254.15</v>
      </c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</row>
    <row r="59" spans="1:21" x14ac:dyDescent="0.3">
      <c r="A59" s="87" t="s">
        <v>197</v>
      </c>
      <c r="B59" s="88" t="s">
        <v>145</v>
      </c>
      <c r="C59" s="88" t="s">
        <v>199</v>
      </c>
      <c r="D59" s="93" t="s">
        <v>18</v>
      </c>
      <c r="E59" s="90"/>
      <c r="F59" s="91">
        <v>22.5</v>
      </c>
      <c r="G59" s="92">
        <v>34225.160000000003</v>
      </c>
      <c r="H59" s="93" t="s">
        <v>20</v>
      </c>
      <c r="I59" s="94" t="s">
        <v>116</v>
      </c>
      <c r="J59" s="90"/>
      <c r="K59" s="90"/>
      <c r="L59" s="90">
        <v>22.5</v>
      </c>
      <c r="M59" s="90"/>
      <c r="N59" s="90"/>
      <c r="O59" s="90"/>
      <c r="P59" s="90"/>
      <c r="Q59" s="90"/>
      <c r="R59" s="90"/>
      <c r="S59" s="90"/>
      <c r="T59" s="90"/>
      <c r="U59" s="90"/>
    </row>
    <row r="60" spans="1:21" x14ac:dyDescent="0.3">
      <c r="A60" s="87" t="s">
        <v>202</v>
      </c>
      <c r="B60" s="88" t="s">
        <v>203</v>
      </c>
      <c r="C60" s="88" t="s">
        <v>204</v>
      </c>
      <c r="D60" s="93" t="s">
        <v>18</v>
      </c>
      <c r="E60" s="90"/>
      <c r="F60" s="91">
        <v>20</v>
      </c>
      <c r="G60" s="92">
        <v>34205.160000000003</v>
      </c>
      <c r="H60" s="93" t="s">
        <v>20</v>
      </c>
      <c r="I60" s="94" t="s">
        <v>116</v>
      </c>
      <c r="J60" s="90"/>
      <c r="K60" s="90"/>
      <c r="L60" s="90"/>
      <c r="M60" s="90"/>
      <c r="N60" s="90"/>
      <c r="O60" s="90"/>
      <c r="P60" s="90">
        <v>20</v>
      </c>
      <c r="Q60" s="90"/>
      <c r="R60" s="90"/>
      <c r="S60" s="90"/>
      <c r="T60" s="90"/>
      <c r="U60" s="90"/>
    </row>
    <row r="61" spans="1:21" x14ac:dyDescent="0.3">
      <c r="A61" s="87" t="s">
        <v>205</v>
      </c>
      <c r="B61" s="88" t="s">
        <v>145</v>
      </c>
      <c r="C61" s="88" t="s">
        <v>206</v>
      </c>
      <c r="D61" s="93" t="s">
        <v>18</v>
      </c>
      <c r="E61" s="90"/>
      <c r="F61" s="91">
        <v>194.7</v>
      </c>
      <c r="G61" s="92">
        <v>34010.46</v>
      </c>
      <c r="H61" s="93" t="s">
        <v>20</v>
      </c>
      <c r="I61" s="94" t="s">
        <v>205</v>
      </c>
      <c r="J61" s="90">
        <v>194.7</v>
      </c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</row>
    <row r="62" spans="1:21" x14ac:dyDescent="0.3">
      <c r="A62" s="87" t="s">
        <v>207</v>
      </c>
      <c r="B62" s="88" t="s">
        <v>208</v>
      </c>
      <c r="C62" s="88" t="s">
        <v>209</v>
      </c>
      <c r="D62" s="93" t="s">
        <v>18</v>
      </c>
      <c r="E62" s="90"/>
      <c r="F62" s="91">
        <v>230.46</v>
      </c>
      <c r="G62" s="92">
        <v>33780</v>
      </c>
      <c r="H62" s="93" t="s">
        <v>20</v>
      </c>
      <c r="I62" s="94" t="s">
        <v>207</v>
      </c>
      <c r="J62" s="90"/>
      <c r="K62" s="90"/>
      <c r="L62" s="90"/>
      <c r="M62" s="90"/>
      <c r="N62" s="90"/>
      <c r="O62" s="90"/>
      <c r="P62" s="90"/>
      <c r="Q62" s="90"/>
      <c r="R62" s="90">
        <v>190.95</v>
      </c>
      <c r="S62" s="90"/>
      <c r="T62" s="90"/>
      <c r="U62" s="95">
        <v>39.51</v>
      </c>
    </row>
    <row r="63" spans="1:21" x14ac:dyDescent="0.3">
      <c r="A63" s="87" t="s">
        <v>210</v>
      </c>
      <c r="B63" s="88" t="s">
        <v>145</v>
      </c>
      <c r="C63" s="88" t="s">
        <v>211</v>
      </c>
      <c r="D63" s="93" t="s">
        <v>18</v>
      </c>
      <c r="E63" s="90"/>
      <c r="F63" s="91">
        <v>194.7</v>
      </c>
      <c r="G63" s="92">
        <v>33585.300000000003</v>
      </c>
      <c r="H63" s="93"/>
      <c r="I63" s="97" t="s">
        <v>240</v>
      </c>
      <c r="J63" s="90">
        <v>194.8</v>
      </c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</row>
    <row r="64" spans="1:21" x14ac:dyDescent="0.3">
      <c r="A64" s="87" t="s">
        <v>210</v>
      </c>
      <c r="B64" s="88" t="s">
        <v>145</v>
      </c>
      <c r="C64" s="88" t="s">
        <v>212</v>
      </c>
      <c r="D64" s="93" t="s">
        <v>18</v>
      </c>
      <c r="E64" s="90"/>
      <c r="F64" s="91">
        <v>26.88</v>
      </c>
      <c r="G64" s="92">
        <v>33558.42</v>
      </c>
      <c r="H64" s="93"/>
      <c r="I64" s="97" t="s">
        <v>240</v>
      </c>
      <c r="J64" s="90"/>
      <c r="K64" s="90"/>
      <c r="L64" s="90">
        <v>22.5</v>
      </c>
      <c r="M64" s="90"/>
      <c r="N64" s="90">
        <v>4.38</v>
      </c>
      <c r="O64" s="90"/>
      <c r="P64" s="90"/>
      <c r="Q64" s="90"/>
      <c r="R64" s="90"/>
      <c r="S64" s="90"/>
      <c r="T64" s="90"/>
      <c r="U64" s="90"/>
    </row>
    <row r="65" spans="1:23" x14ac:dyDescent="0.3">
      <c r="A65" s="87" t="s">
        <v>214</v>
      </c>
      <c r="B65" s="88" t="s">
        <v>93</v>
      </c>
      <c r="C65" s="88" t="s">
        <v>215</v>
      </c>
      <c r="D65" s="93" t="s">
        <v>18</v>
      </c>
      <c r="E65" s="90">
        <v>1600</v>
      </c>
      <c r="F65" s="91"/>
      <c r="G65" s="92">
        <v>35158.42</v>
      </c>
      <c r="H65" s="93"/>
      <c r="I65" s="97" t="s">
        <v>214</v>
      </c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</row>
    <row r="66" spans="1:23" x14ac:dyDescent="0.3">
      <c r="A66" s="87" t="s">
        <v>217</v>
      </c>
      <c r="B66" s="88" t="s">
        <v>218</v>
      </c>
      <c r="C66" s="88" t="s">
        <v>219</v>
      </c>
      <c r="D66" s="93" t="s">
        <v>18</v>
      </c>
      <c r="E66" s="90">
        <v>625</v>
      </c>
      <c r="F66" s="91"/>
      <c r="G66" s="92">
        <v>35783.42</v>
      </c>
      <c r="H66" s="93"/>
      <c r="I66" s="97" t="s">
        <v>217</v>
      </c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</row>
    <row r="67" spans="1:23" x14ac:dyDescent="0.3">
      <c r="A67" s="87" t="s">
        <v>223</v>
      </c>
      <c r="B67" s="88" t="s">
        <v>224</v>
      </c>
      <c r="C67" s="88" t="s">
        <v>225</v>
      </c>
      <c r="D67" s="93" t="s">
        <v>18</v>
      </c>
      <c r="E67" s="90"/>
      <c r="F67" s="91">
        <v>750</v>
      </c>
      <c r="G67" s="92">
        <v>35033.42</v>
      </c>
      <c r="H67" s="93"/>
      <c r="I67" s="97" t="s">
        <v>241</v>
      </c>
      <c r="J67" s="90"/>
      <c r="K67" s="90"/>
      <c r="L67" s="90"/>
      <c r="M67" s="90"/>
      <c r="N67" s="90">
        <v>125</v>
      </c>
      <c r="O67" s="90"/>
      <c r="P67" s="90"/>
      <c r="Q67" s="90"/>
      <c r="R67" s="90"/>
      <c r="S67" s="90"/>
      <c r="T67" s="90">
        <v>625</v>
      </c>
      <c r="U67" s="90"/>
    </row>
    <row r="68" spans="1:23" x14ac:dyDescent="0.3">
      <c r="A68" s="87" t="s">
        <v>227</v>
      </c>
      <c r="B68" s="88" t="s">
        <v>228</v>
      </c>
      <c r="C68" s="88" t="s">
        <v>229</v>
      </c>
      <c r="D68" s="93" t="s">
        <v>18</v>
      </c>
      <c r="E68" s="90"/>
      <c r="F68" s="91">
        <v>50.47</v>
      </c>
      <c r="G68" s="92">
        <v>34982.949999999997</v>
      </c>
      <c r="H68" s="93"/>
      <c r="I68" s="94" t="s">
        <v>238</v>
      </c>
      <c r="J68" s="90"/>
      <c r="K68" s="90"/>
      <c r="L68" s="90"/>
      <c r="M68" s="90">
        <v>50.47</v>
      </c>
      <c r="N68" s="90"/>
      <c r="O68" s="90"/>
      <c r="P68" s="90"/>
      <c r="Q68" s="90"/>
      <c r="R68" s="90"/>
      <c r="S68" s="90"/>
      <c r="T68" s="90"/>
      <c r="U68" s="90"/>
    </row>
    <row r="69" spans="1:23" x14ac:dyDescent="0.3">
      <c r="A69" s="87" t="s">
        <v>230</v>
      </c>
      <c r="B69" s="88" t="s">
        <v>231</v>
      </c>
      <c r="C69" s="88" t="s">
        <v>232</v>
      </c>
      <c r="D69" s="93" t="s">
        <v>18</v>
      </c>
      <c r="E69" s="90"/>
      <c r="F69" s="91">
        <v>630</v>
      </c>
      <c r="G69" s="92">
        <v>34352.949999999997</v>
      </c>
      <c r="H69" s="93"/>
      <c r="I69" s="97" t="s">
        <v>239</v>
      </c>
      <c r="J69" s="90"/>
      <c r="K69" s="90"/>
      <c r="L69" s="90"/>
      <c r="M69" s="90"/>
      <c r="N69" s="90"/>
      <c r="O69" s="90"/>
      <c r="P69" s="90"/>
      <c r="Q69" s="90"/>
      <c r="R69" s="90">
        <v>525</v>
      </c>
      <c r="S69" s="90"/>
      <c r="T69" s="90"/>
      <c r="U69" s="98">
        <v>105</v>
      </c>
    </row>
    <row r="70" spans="1:23" x14ac:dyDescent="0.3">
      <c r="A70" s="87" t="s">
        <v>233</v>
      </c>
      <c r="B70" s="88" t="s">
        <v>145</v>
      </c>
      <c r="C70" s="88" t="s">
        <v>234</v>
      </c>
      <c r="D70" s="93" t="s">
        <v>18</v>
      </c>
      <c r="E70" s="90"/>
      <c r="F70" s="91">
        <v>248.7</v>
      </c>
      <c r="G70" s="92">
        <v>34104.25</v>
      </c>
      <c r="H70" s="93"/>
      <c r="I70" s="97" t="s">
        <v>239</v>
      </c>
      <c r="J70" s="90">
        <v>248.7</v>
      </c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3" x14ac:dyDescent="0.3">
      <c r="A71" s="87" t="s">
        <v>233</v>
      </c>
      <c r="B71" s="88" t="s">
        <v>145</v>
      </c>
      <c r="C71" s="88" t="s">
        <v>235</v>
      </c>
      <c r="D71" s="93" t="s">
        <v>18</v>
      </c>
      <c r="E71" s="90"/>
      <c r="F71" s="91">
        <v>24.33</v>
      </c>
      <c r="G71" s="92">
        <v>34079.919999999998</v>
      </c>
      <c r="H71" s="93"/>
      <c r="I71" s="97" t="s">
        <v>239</v>
      </c>
      <c r="J71" s="90"/>
      <c r="K71" s="90"/>
      <c r="L71" s="90">
        <v>22.5</v>
      </c>
      <c r="M71" s="90"/>
      <c r="N71" s="90">
        <v>1.83</v>
      </c>
      <c r="O71" s="90"/>
      <c r="P71" s="90"/>
      <c r="Q71" s="90"/>
      <c r="R71" s="90"/>
      <c r="S71" s="90"/>
      <c r="T71" s="90"/>
      <c r="U71" s="90"/>
    </row>
    <row r="72" spans="1:23" x14ac:dyDescent="0.3">
      <c r="A72" s="87" t="s">
        <v>236</v>
      </c>
      <c r="B72" s="88" t="s">
        <v>190</v>
      </c>
      <c r="C72" s="88" t="s">
        <v>237</v>
      </c>
      <c r="D72" s="93" t="s">
        <v>18</v>
      </c>
      <c r="E72" s="90"/>
      <c r="F72" s="91">
        <v>4172.67</v>
      </c>
      <c r="G72" s="92">
        <v>29907.25</v>
      </c>
      <c r="H72" s="93"/>
      <c r="I72" s="94" t="s">
        <v>238</v>
      </c>
      <c r="J72" s="90"/>
      <c r="K72" s="90"/>
      <c r="L72" s="90"/>
      <c r="M72" s="90"/>
      <c r="N72" s="90"/>
      <c r="O72" s="90"/>
      <c r="P72" s="90"/>
      <c r="Q72" s="90"/>
      <c r="R72" s="90">
        <v>3477.23</v>
      </c>
      <c r="S72" s="90"/>
      <c r="T72" s="90"/>
      <c r="U72" s="98">
        <v>695.45</v>
      </c>
    </row>
    <row r="73" spans="1:23" x14ac:dyDescent="0.3">
      <c r="A73" s="87"/>
      <c r="B73" s="88"/>
      <c r="C73" s="88"/>
      <c r="D73" s="93"/>
      <c r="E73" s="90"/>
      <c r="F73" s="91"/>
      <c r="G73" s="92"/>
      <c r="H73" s="93"/>
      <c r="I73" s="94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8"/>
    </row>
    <row r="74" spans="1:23" x14ac:dyDescent="0.3">
      <c r="A74" s="87"/>
      <c r="B74" s="88"/>
      <c r="C74" s="88"/>
      <c r="D74" s="93"/>
      <c r="E74" s="90"/>
      <c r="F74" s="91"/>
      <c r="G74" s="92"/>
      <c r="H74" s="93"/>
      <c r="I74" s="94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8"/>
    </row>
    <row r="75" spans="1:23" x14ac:dyDescent="0.3">
      <c r="A75" s="87"/>
      <c r="B75" s="88"/>
      <c r="C75" s="88"/>
      <c r="D75" s="93"/>
      <c r="E75" s="90"/>
      <c r="F75" s="91"/>
      <c r="G75" s="87"/>
      <c r="H75" s="93"/>
      <c r="I75" s="94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3" x14ac:dyDescent="0.3">
      <c r="A76" s="87"/>
      <c r="B76" s="87"/>
      <c r="C76" s="87"/>
      <c r="D76" s="93"/>
      <c r="E76" s="90"/>
      <c r="F76" s="91">
        <f>SUM(F7:F72)</f>
        <v>26111.950000000012</v>
      </c>
      <c r="G76" s="87"/>
      <c r="H76" s="93"/>
      <c r="I76" s="94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W76" s="5"/>
    </row>
    <row r="77" spans="1:23" x14ac:dyDescent="0.3">
      <c r="A77" s="87"/>
      <c r="B77" s="87"/>
      <c r="C77" s="87"/>
      <c r="D77" s="93"/>
      <c r="E77" s="90"/>
      <c r="F77" s="91"/>
      <c r="G77" s="87"/>
      <c r="H77" s="93"/>
      <c r="I77" s="94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</sheetData>
  <pageMargins left="0.7" right="0.7" top="0.75" bottom="0.75" header="0.3" footer="0.3"/>
  <pageSetup scale="69" fitToWidth="2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opLeftCell="A7" workbookViewId="0">
      <selection activeCell="B28" sqref="B28"/>
    </sheetView>
  </sheetViews>
  <sheetFormatPr defaultRowHeight="14.4" x14ac:dyDescent="0.3"/>
  <cols>
    <col min="1" max="1" width="26" customWidth="1"/>
    <col min="2" max="2" width="29.77734375" customWidth="1"/>
    <col min="3" max="3" width="10.21875" bestFit="1" customWidth="1"/>
    <col min="4" max="4" width="13.44140625" customWidth="1"/>
    <col min="5" max="5" width="11" customWidth="1"/>
  </cols>
  <sheetData>
    <row r="2" spans="1:5" ht="14.55" x14ac:dyDescent="0.35">
      <c r="A2" s="22" t="s">
        <v>28</v>
      </c>
      <c r="B2" s="22"/>
    </row>
    <row r="4" spans="1:5" ht="18.45" x14ac:dyDescent="0.45">
      <c r="A4" s="37" t="s">
        <v>41</v>
      </c>
      <c r="B4" s="38"/>
      <c r="C4" s="40"/>
      <c r="D4" s="40"/>
      <c r="E4" s="42"/>
    </row>
    <row r="5" spans="1:5" ht="28.95" x14ac:dyDescent="0.35">
      <c r="A5" s="51" t="s">
        <v>43</v>
      </c>
      <c r="B5" s="19" t="s">
        <v>42</v>
      </c>
      <c r="C5" s="44" t="s">
        <v>44</v>
      </c>
      <c r="D5" s="58" t="s">
        <v>32</v>
      </c>
      <c r="E5" s="27" t="s">
        <v>40</v>
      </c>
    </row>
    <row r="6" spans="1:5" ht="15.45" x14ac:dyDescent="0.35">
      <c r="A6" s="52" t="s">
        <v>100</v>
      </c>
      <c r="B6" s="28"/>
      <c r="C6" s="53"/>
      <c r="D6" s="54">
        <v>2710.4</v>
      </c>
      <c r="E6" s="57" t="s">
        <v>20</v>
      </c>
    </row>
    <row r="7" spans="1:5" ht="14.55" x14ac:dyDescent="0.35">
      <c r="A7" t="s">
        <v>110</v>
      </c>
      <c r="B7" t="s">
        <v>14</v>
      </c>
      <c r="C7" s="35">
        <v>0.02</v>
      </c>
      <c r="D7" s="35">
        <v>2710.42</v>
      </c>
      <c r="E7" s="57" t="s">
        <v>20</v>
      </c>
    </row>
    <row r="8" spans="1:5" ht="14.55" x14ac:dyDescent="0.35">
      <c r="A8" t="s">
        <v>165</v>
      </c>
      <c r="B8" t="s">
        <v>14</v>
      </c>
      <c r="C8" s="35">
        <v>0.02</v>
      </c>
      <c r="D8" s="35">
        <v>2710.44</v>
      </c>
      <c r="E8" s="57" t="s">
        <v>20</v>
      </c>
    </row>
    <row r="9" spans="1:5" ht="14.55" x14ac:dyDescent="0.35">
      <c r="A9" t="s">
        <v>111</v>
      </c>
      <c r="B9" t="s">
        <v>14</v>
      </c>
      <c r="C9" s="35">
        <v>0.02</v>
      </c>
      <c r="D9" s="35">
        <v>2710.46</v>
      </c>
      <c r="E9" s="57" t="s">
        <v>20</v>
      </c>
    </row>
    <row r="10" spans="1:5" ht="14.55" x14ac:dyDescent="0.35">
      <c r="A10" t="s">
        <v>112</v>
      </c>
      <c r="B10" t="s">
        <v>14</v>
      </c>
      <c r="C10" s="35">
        <v>0.02</v>
      </c>
      <c r="D10" s="35">
        <v>2710.48</v>
      </c>
      <c r="E10" s="57" t="s">
        <v>20</v>
      </c>
    </row>
    <row r="11" spans="1:5" ht="14.55" x14ac:dyDescent="0.35">
      <c r="A11" t="s">
        <v>113</v>
      </c>
      <c r="B11" t="s">
        <v>14</v>
      </c>
      <c r="C11" s="35">
        <v>0.02</v>
      </c>
      <c r="D11" s="35">
        <v>2710.5</v>
      </c>
      <c r="E11" s="57" t="s">
        <v>20</v>
      </c>
    </row>
    <row r="12" spans="1:5" ht="14.55" x14ac:dyDescent="0.35">
      <c r="A12" t="s">
        <v>114</v>
      </c>
      <c r="B12" t="s">
        <v>14</v>
      </c>
      <c r="C12" s="35">
        <v>0.02</v>
      </c>
      <c r="D12" s="35">
        <v>2710.52</v>
      </c>
      <c r="E12" s="57" t="s">
        <v>20</v>
      </c>
    </row>
    <row r="13" spans="1:5" ht="14.55" x14ac:dyDescent="0.35">
      <c r="A13" t="s">
        <v>162</v>
      </c>
      <c r="B13" t="s">
        <v>14</v>
      </c>
      <c r="C13" s="35">
        <v>0.02</v>
      </c>
      <c r="D13" s="35">
        <v>2710.54</v>
      </c>
      <c r="E13" s="57" t="s">
        <v>20</v>
      </c>
    </row>
    <row r="14" spans="1:5" ht="14.55" x14ac:dyDescent="0.35">
      <c r="A14" t="s">
        <v>115</v>
      </c>
      <c r="B14" t="s">
        <v>14</v>
      </c>
      <c r="C14" s="5">
        <v>0.02</v>
      </c>
      <c r="D14" s="35">
        <v>2710.56</v>
      </c>
      <c r="E14" s="57" t="s">
        <v>20</v>
      </c>
    </row>
    <row r="15" spans="1:5" ht="14.55" x14ac:dyDescent="0.35">
      <c r="A15" t="s">
        <v>116</v>
      </c>
      <c r="B15" t="s">
        <v>14</v>
      </c>
      <c r="C15" s="5">
        <v>0.02</v>
      </c>
      <c r="D15" s="35">
        <v>2710.58</v>
      </c>
      <c r="E15" s="57" t="s">
        <v>20</v>
      </c>
    </row>
    <row r="16" spans="1:5" ht="14.55" x14ac:dyDescent="0.35">
      <c r="A16" t="s">
        <v>213</v>
      </c>
      <c r="B16" t="s">
        <v>14</v>
      </c>
      <c r="C16" s="5">
        <v>0.02</v>
      </c>
      <c r="D16" s="35">
        <v>2710.6</v>
      </c>
      <c r="E16" s="57" t="s">
        <v>20</v>
      </c>
    </row>
    <row r="17" spans="1:5" x14ac:dyDescent="0.3">
      <c r="A17" t="s">
        <v>117</v>
      </c>
      <c r="B17" t="s">
        <v>14</v>
      </c>
      <c r="C17" s="5" t="s">
        <v>243</v>
      </c>
      <c r="D17" s="35" t="s">
        <v>244</v>
      </c>
      <c r="E17" s="57" t="s">
        <v>20</v>
      </c>
    </row>
    <row r="18" spans="1:5" x14ac:dyDescent="0.3">
      <c r="A18" t="s">
        <v>118</v>
      </c>
      <c r="B18" t="s">
        <v>14</v>
      </c>
      <c r="C18" s="5" t="s">
        <v>243</v>
      </c>
      <c r="D18" s="35" t="s">
        <v>246</v>
      </c>
      <c r="E18" s="57" t="s">
        <v>20</v>
      </c>
    </row>
    <row r="19" spans="1:5" ht="14.55" x14ac:dyDescent="0.35">
      <c r="C19" s="5"/>
      <c r="D19" s="35"/>
      <c r="E19" s="57"/>
    </row>
    <row r="20" spans="1:5" x14ac:dyDescent="0.3">
      <c r="B20" s="67" t="s">
        <v>82</v>
      </c>
      <c r="C20" s="65" t="s">
        <v>247</v>
      </c>
      <c r="D20" s="35"/>
    </row>
    <row r="21" spans="1:5" x14ac:dyDescent="0.3">
      <c r="A21" t="s">
        <v>119</v>
      </c>
      <c r="B21" s="62"/>
      <c r="D21" s="120" t="s">
        <v>245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5" workbookViewId="0">
      <selection activeCell="K27" sqref="K27"/>
    </sheetView>
  </sheetViews>
  <sheetFormatPr defaultRowHeight="14.4" x14ac:dyDescent="0.3"/>
  <cols>
    <col min="1" max="1" width="16.77734375" customWidth="1"/>
    <col min="2" max="2" width="35.77734375" customWidth="1"/>
    <col min="3" max="3" width="29.21875" style="5" customWidth="1"/>
    <col min="4" max="4" width="12.21875" style="55" customWidth="1"/>
    <col min="5" max="5" width="12" style="5" customWidth="1"/>
    <col min="6" max="6" width="4.77734375" style="5" customWidth="1"/>
    <col min="7" max="7" width="12.44140625" style="5" customWidth="1"/>
    <col min="8" max="8" width="4.5546875" style="5" customWidth="1"/>
    <col min="9" max="9" width="9.21875" style="5" bestFit="1" customWidth="1"/>
    <col min="10" max="10" width="24.21875" style="5" customWidth="1"/>
    <col min="11" max="11" width="9.21875" style="5" bestFit="1" customWidth="1"/>
    <col min="12" max="12" width="12.44140625" style="5" customWidth="1"/>
  </cols>
  <sheetData>
    <row r="1" spans="1:13" x14ac:dyDescent="0.3">
      <c r="B1" s="4"/>
    </row>
    <row r="2" spans="1:13" s="15" customFormat="1" ht="18" x14ac:dyDescent="0.35">
      <c r="A2" s="14" t="s">
        <v>0</v>
      </c>
      <c r="C2" s="16"/>
      <c r="D2" s="60" t="s">
        <v>90</v>
      </c>
      <c r="E2" s="16"/>
      <c r="F2" s="17"/>
      <c r="G2" s="17"/>
      <c r="H2" s="17"/>
      <c r="I2" s="17"/>
      <c r="J2" s="17"/>
      <c r="K2" s="17"/>
      <c r="L2" s="17"/>
      <c r="M2" s="18"/>
    </row>
    <row r="3" spans="1:13" x14ac:dyDescent="0.3">
      <c r="B3" s="1"/>
      <c r="C3" s="8"/>
      <c r="D3" s="61"/>
      <c r="E3" s="8"/>
      <c r="G3" s="8"/>
      <c r="H3" s="8"/>
      <c r="I3" s="9"/>
      <c r="J3" s="9"/>
      <c r="K3" s="9"/>
      <c r="L3" s="9"/>
      <c r="M3" s="2"/>
    </row>
    <row r="4" spans="1:13" x14ac:dyDescent="0.3">
      <c r="B4" s="1"/>
      <c r="C4" s="8"/>
      <c r="D4" s="61"/>
      <c r="E4" s="8"/>
      <c r="G4" s="8"/>
      <c r="H4" s="8"/>
      <c r="I4" s="9"/>
      <c r="J4" s="9"/>
      <c r="K4" s="9"/>
      <c r="L4" s="9"/>
      <c r="M4" s="2"/>
    </row>
    <row r="5" spans="1:13" ht="15.6" x14ac:dyDescent="0.3">
      <c r="A5" s="11" t="s">
        <v>22</v>
      </c>
      <c r="B5" s="12"/>
      <c r="C5" s="8"/>
      <c r="D5" s="61"/>
      <c r="E5" s="8"/>
      <c r="M5" s="2"/>
    </row>
    <row r="6" spans="1:13" ht="15.6" x14ac:dyDescent="0.3">
      <c r="A6" s="99"/>
      <c r="B6" s="100"/>
      <c r="C6" s="101"/>
      <c r="D6" s="102"/>
      <c r="E6" s="101"/>
      <c r="F6" s="90"/>
      <c r="G6" s="122" t="s">
        <v>11</v>
      </c>
      <c r="H6" s="122"/>
      <c r="I6" s="122"/>
      <c r="J6" s="122"/>
      <c r="K6" s="122"/>
      <c r="L6" s="122"/>
      <c r="M6" s="103"/>
    </row>
    <row r="7" spans="1:13" x14ac:dyDescent="0.3">
      <c r="A7" s="104" t="s">
        <v>21</v>
      </c>
      <c r="B7" s="104" t="s">
        <v>12</v>
      </c>
      <c r="C7" s="105" t="s">
        <v>2</v>
      </c>
      <c r="D7" s="106" t="s">
        <v>19</v>
      </c>
      <c r="E7" s="105" t="s">
        <v>3</v>
      </c>
      <c r="F7" s="90"/>
      <c r="G7" s="105" t="s">
        <v>8</v>
      </c>
      <c r="H7" s="105"/>
      <c r="I7" s="105" t="s">
        <v>9</v>
      </c>
      <c r="J7" s="105" t="s">
        <v>93</v>
      </c>
      <c r="K7" s="105" t="s">
        <v>6</v>
      </c>
      <c r="L7" s="105" t="s">
        <v>10</v>
      </c>
      <c r="M7" s="105" t="s">
        <v>222</v>
      </c>
    </row>
    <row r="8" spans="1:13" x14ac:dyDescent="0.3">
      <c r="A8" s="87" t="s">
        <v>86</v>
      </c>
      <c r="B8" s="87" t="s">
        <v>13</v>
      </c>
      <c r="C8" s="87"/>
      <c r="D8" s="107" t="s">
        <v>20</v>
      </c>
      <c r="E8" s="90">
        <v>2000</v>
      </c>
      <c r="F8" s="87"/>
      <c r="G8" s="90">
        <v>2000</v>
      </c>
      <c r="H8" s="87"/>
      <c r="I8" s="92"/>
      <c r="J8" s="92"/>
      <c r="K8" s="92"/>
      <c r="L8" s="92"/>
      <c r="M8" s="87"/>
    </row>
    <row r="9" spans="1:13" x14ac:dyDescent="0.3">
      <c r="A9" s="87" t="s">
        <v>95</v>
      </c>
      <c r="B9" s="87" t="s">
        <v>120</v>
      </c>
      <c r="C9" s="87"/>
      <c r="D9" s="107" t="s">
        <v>20</v>
      </c>
      <c r="E9" s="90">
        <v>138.6</v>
      </c>
      <c r="F9" s="87"/>
      <c r="G9" s="87"/>
      <c r="H9" s="87"/>
      <c r="I9" s="92"/>
      <c r="J9" s="92"/>
      <c r="K9" s="92">
        <v>138.6</v>
      </c>
      <c r="L9" s="92"/>
      <c r="M9" s="87"/>
    </row>
    <row r="10" spans="1:13" s="59" customFormat="1" x14ac:dyDescent="0.3">
      <c r="A10" s="108" t="s">
        <v>125</v>
      </c>
      <c r="B10" s="108" t="s">
        <v>126</v>
      </c>
      <c r="C10" s="108" t="s">
        <v>176</v>
      </c>
      <c r="D10" s="109" t="s">
        <v>20</v>
      </c>
      <c r="E10" s="110">
        <v>1352</v>
      </c>
      <c r="F10" s="108"/>
      <c r="G10" s="108"/>
      <c r="H10" s="108"/>
      <c r="I10" s="111"/>
      <c r="J10" s="111">
        <v>1352</v>
      </c>
      <c r="K10" s="111"/>
      <c r="L10" s="112"/>
      <c r="M10" s="108"/>
    </row>
    <row r="11" spans="1:13" x14ac:dyDescent="0.3">
      <c r="A11" s="108" t="s">
        <v>125</v>
      </c>
      <c r="B11" s="108" t="s">
        <v>126</v>
      </c>
      <c r="C11" s="90" t="s">
        <v>177</v>
      </c>
      <c r="D11" s="113" t="s">
        <v>20</v>
      </c>
      <c r="E11" s="90">
        <v>2000</v>
      </c>
      <c r="F11" s="90"/>
      <c r="G11" s="90"/>
      <c r="H11" s="90"/>
      <c r="I11" s="91"/>
      <c r="J11" s="91">
        <v>2000</v>
      </c>
      <c r="K11" s="91"/>
      <c r="L11" s="91"/>
      <c r="M11" s="87"/>
    </row>
    <row r="12" spans="1:13" x14ac:dyDescent="0.3">
      <c r="A12" s="108" t="s">
        <v>127</v>
      </c>
      <c r="B12" s="108" t="s">
        <v>120</v>
      </c>
      <c r="C12" s="90"/>
      <c r="D12" s="113" t="s">
        <v>20</v>
      </c>
      <c r="E12" s="90">
        <v>698</v>
      </c>
      <c r="F12" s="90"/>
      <c r="G12" s="90"/>
      <c r="H12" s="90"/>
      <c r="I12" s="91"/>
      <c r="J12" s="91"/>
      <c r="K12" s="91">
        <v>698</v>
      </c>
      <c r="L12" s="91"/>
      <c r="M12" s="87"/>
    </row>
    <row r="13" spans="1:13" x14ac:dyDescent="0.3">
      <c r="A13" s="108" t="s">
        <v>149</v>
      </c>
      <c r="B13" s="108" t="s">
        <v>13</v>
      </c>
      <c r="C13" s="90"/>
      <c r="D13" s="113" t="s">
        <v>20</v>
      </c>
      <c r="E13" s="90">
        <v>2000</v>
      </c>
      <c r="F13" s="90"/>
      <c r="G13" s="90">
        <v>2000</v>
      </c>
      <c r="H13" s="90"/>
      <c r="I13" s="91"/>
      <c r="J13" s="91"/>
      <c r="K13" s="91"/>
      <c r="L13" s="91"/>
      <c r="M13" s="87"/>
    </row>
    <row r="14" spans="1:13" x14ac:dyDescent="0.3">
      <c r="A14" s="108" t="s">
        <v>166</v>
      </c>
      <c r="B14" s="108" t="s">
        <v>126</v>
      </c>
      <c r="C14" s="90" t="s">
        <v>168</v>
      </c>
      <c r="D14" s="113" t="s">
        <v>20</v>
      </c>
      <c r="E14" s="90">
        <v>1878</v>
      </c>
      <c r="F14" s="90"/>
      <c r="G14" s="90"/>
      <c r="H14" s="90"/>
      <c r="I14" s="91"/>
      <c r="J14" s="91">
        <v>1878</v>
      </c>
      <c r="K14" s="91"/>
      <c r="L14" s="91"/>
      <c r="M14" s="87"/>
    </row>
    <row r="15" spans="1:13" x14ac:dyDescent="0.3">
      <c r="A15" s="108" t="s">
        <v>187</v>
      </c>
      <c r="B15" s="108" t="s">
        <v>126</v>
      </c>
      <c r="C15" s="90" t="s">
        <v>193</v>
      </c>
      <c r="D15" s="113" t="s">
        <v>20</v>
      </c>
      <c r="E15" s="90">
        <v>13605</v>
      </c>
      <c r="F15" s="90"/>
      <c r="G15" s="90"/>
      <c r="H15" s="90"/>
      <c r="I15" s="91"/>
      <c r="J15" s="91">
        <v>13605</v>
      </c>
      <c r="K15" s="91"/>
      <c r="L15" s="91"/>
      <c r="M15" s="87"/>
    </row>
    <row r="16" spans="1:13" x14ac:dyDescent="0.3">
      <c r="A16" s="108" t="s">
        <v>187</v>
      </c>
      <c r="B16" s="108" t="s">
        <v>126</v>
      </c>
      <c r="C16" s="90" t="s">
        <v>194</v>
      </c>
      <c r="D16" s="113" t="s">
        <v>20</v>
      </c>
      <c r="E16" s="90">
        <v>16813</v>
      </c>
      <c r="F16" s="90"/>
      <c r="G16" s="90"/>
      <c r="H16" s="90"/>
      <c r="I16" s="91"/>
      <c r="J16" s="91">
        <v>16813</v>
      </c>
      <c r="K16" s="91"/>
      <c r="L16" s="91"/>
      <c r="M16" s="87"/>
    </row>
    <row r="17" spans="1:13" x14ac:dyDescent="0.3">
      <c r="A17" s="108" t="s">
        <v>187</v>
      </c>
      <c r="B17" s="108" t="s">
        <v>126</v>
      </c>
      <c r="C17" s="90" t="s">
        <v>195</v>
      </c>
      <c r="D17" s="113" t="s">
        <v>20</v>
      </c>
      <c r="E17" s="90">
        <v>923</v>
      </c>
      <c r="F17" s="90"/>
      <c r="G17" s="90"/>
      <c r="H17" s="90"/>
      <c r="I17" s="91"/>
      <c r="J17" s="91">
        <v>923</v>
      </c>
      <c r="K17" s="91"/>
      <c r="L17" s="91"/>
      <c r="M17" s="87"/>
    </row>
    <row r="18" spans="1:13" x14ac:dyDescent="0.3">
      <c r="A18" s="108" t="s">
        <v>197</v>
      </c>
      <c r="B18" s="108" t="s">
        <v>126</v>
      </c>
      <c r="C18" s="90" t="s">
        <v>201</v>
      </c>
      <c r="D18" s="113" t="s">
        <v>20</v>
      </c>
      <c r="E18" s="90">
        <v>5840</v>
      </c>
      <c r="F18" s="90"/>
      <c r="G18" s="90"/>
      <c r="H18" s="90"/>
      <c r="I18" s="91"/>
      <c r="J18" s="91">
        <v>5840</v>
      </c>
      <c r="K18" s="91"/>
      <c r="L18" s="91"/>
      <c r="M18" s="87"/>
    </row>
    <row r="19" spans="1:13" x14ac:dyDescent="0.3">
      <c r="A19" s="108" t="s">
        <v>214</v>
      </c>
      <c r="B19" s="108" t="s">
        <v>126</v>
      </c>
      <c r="C19" s="90" t="s">
        <v>216</v>
      </c>
      <c r="D19" s="113" t="s">
        <v>20</v>
      </c>
      <c r="E19" s="90">
        <v>1600</v>
      </c>
      <c r="F19" s="90"/>
      <c r="G19" s="90"/>
      <c r="H19" s="90"/>
      <c r="I19" s="91"/>
      <c r="J19" s="91">
        <v>1600</v>
      </c>
      <c r="K19" s="91"/>
      <c r="L19" s="91"/>
      <c r="M19" s="87"/>
    </row>
    <row r="20" spans="1:13" x14ac:dyDescent="0.3">
      <c r="A20" s="108" t="s">
        <v>217</v>
      </c>
      <c r="B20" s="108" t="s">
        <v>220</v>
      </c>
      <c r="C20" s="90" t="s">
        <v>221</v>
      </c>
      <c r="D20" s="113"/>
      <c r="E20" s="90">
        <v>625</v>
      </c>
      <c r="F20" s="90"/>
      <c r="G20" s="90"/>
      <c r="H20" s="90"/>
      <c r="I20" s="91"/>
      <c r="J20" s="91"/>
      <c r="K20" s="91"/>
      <c r="L20" s="91"/>
      <c r="M20" s="114">
        <v>625</v>
      </c>
    </row>
    <row r="21" spans="1:13" x14ac:dyDescent="0.3">
      <c r="A21" s="87"/>
      <c r="B21" s="87"/>
      <c r="C21" s="90"/>
      <c r="D21" s="113"/>
      <c r="E21" s="90"/>
      <c r="F21" s="90"/>
      <c r="G21" s="90"/>
      <c r="H21" s="90"/>
      <c r="I21" s="91"/>
      <c r="J21" s="91"/>
      <c r="K21" s="91"/>
      <c r="L21" s="91"/>
      <c r="M21" s="87"/>
    </row>
    <row r="22" spans="1:13" x14ac:dyDescent="0.3">
      <c r="A22" s="87"/>
      <c r="B22" s="87"/>
      <c r="C22" s="90"/>
      <c r="D22" s="113"/>
      <c r="E22" s="90"/>
      <c r="F22" s="90"/>
      <c r="G22" s="90"/>
      <c r="H22" s="90"/>
      <c r="I22" s="91"/>
      <c r="J22" s="91"/>
      <c r="K22" s="91"/>
      <c r="L22" s="91"/>
      <c r="M22" s="87"/>
    </row>
    <row r="23" spans="1:13" x14ac:dyDescent="0.3">
      <c r="A23" s="87" t="s">
        <v>91</v>
      </c>
      <c r="B23" s="87" t="s">
        <v>92</v>
      </c>
      <c r="C23" s="90"/>
      <c r="D23" s="113" t="s">
        <v>20</v>
      </c>
      <c r="E23" s="90" t="s">
        <v>248</v>
      </c>
      <c r="F23" s="90"/>
      <c r="G23" s="90"/>
      <c r="H23" s="90"/>
      <c r="I23" s="90" t="s">
        <v>250</v>
      </c>
      <c r="J23" s="90"/>
      <c r="K23" s="90"/>
      <c r="L23" s="90"/>
      <c r="M23" s="87"/>
    </row>
    <row r="24" spans="1:13" s="5" customFormat="1" x14ac:dyDescent="0.3">
      <c r="A24" s="90"/>
      <c r="B24" s="115" t="s">
        <v>15</v>
      </c>
      <c r="C24" s="105"/>
      <c r="D24" s="106"/>
      <c r="E24" s="105" t="s">
        <v>249</v>
      </c>
      <c r="F24" s="90"/>
      <c r="G24" s="105">
        <f>SUM(G8:G15)</f>
        <v>4000</v>
      </c>
      <c r="H24" s="105"/>
      <c r="I24" s="105" t="s">
        <v>251</v>
      </c>
      <c r="J24" s="105">
        <f>SUM(J8:J19)</f>
        <v>44011</v>
      </c>
      <c r="K24" s="105">
        <f>SUM(K8:K15)</f>
        <v>836.6</v>
      </c>
      <c r="L24" s="105">
        <f>SUM(L8:L15)</f>
        <v>0</v>
      </c>
      <c r="M24" s="105">
        <f>SUM(M8:M23)</f>
        <v>625</v>
      </c>
    </row>
    <row r="25" spans="1:13" s="5" customFormat="1" x14ac:dyDescent="0.3">
      <c r="A25" s="90"/>
      <c r="B25" s="115"/>
      <c r="C25" s="105"/>
      <c r="D25" s="106"/>
      <c r="E25" s="105"/>
      <c r="F25" s="90"/>
      <c r="G25" s="105"/>
      <c r="H25" s="105"/>
      <c r="I25" s="105"/>
      <c r="J25" s="105"/>
      <c r="K25" s="105"/>
      <c r="L25" s="105"/>
      <c r="M25" s="90"/>
    </row>
    <row r="26" spans="1:13" ht="15.6" x14ac:dyDescent="0.3">
      <c r="A26" s="74"/>
      <c r="B26" s="74"/>
      <c r="C26" s="75"/>
      <c r="D26" s="76"/>
      <c r="E26" s="75"/>
      <c r="F26" s="75"/>
      <c r="G26" s="75"/>
      <c r="H26" s="75"/>
      <c r="I26" s="75"/>
      <c r="J26" s="75"/>
    </row>
    <row r="27" spans="1:13" x14ac:dyDescent="0.3">
      <c r="A27" s="77"/>
      <c r="B27" s="77"/>
      <c r="C27" s="75"/>
      <c r="D27" s="76"/>
      <c r="E27" s="75"/>
      <c r="F27" s="75"/>
      <c r="G27" s="75"/>
      <c r="H27" s="75"/>
      <c r="I27" s="75"/>
      <c r="J27" s="75"/>
    </row>
    <row r="28" spans="1:13" x14ac:dyDescent="0.3">
      <c r="A28" s="77"/>
      <c r="B28" s="77"/>
      <c r="C28" s="75"/>
      <c r="D28" s="76"/>
      <c r="F28" s="75"/>
      <c r="G28" s="75"/>
      <c r="H28" s="75"/>
      <c r="I28" s="75"/>
      <c r="J28" s="75"/>
    </row>
    <row r="29" spans="1:13" x14ac:dyDescent="0.3">
      <c r="A29" s="77"/>
      <c r="B29" s="77"/>
      <c r="C29" s="75"/>
      <c r="D29" s="76"/>
      <c r="F29" s="75"/>
      <c r="G29" s="75"/>
      <c r="H29" s="75"/>
      <c r="I29" s="75"/>
      <c r="J29" s="75"/>
    </row>
    <row r="30" spans="1:13" x14ac:dyDescent="0.3">
      <c r="A30" s="77"/>
      <c r="B30" s="77"/>
      <c r="C30" s="75" t="s">
        <v>242</v>
      </c>
      <c r="D30" s="76"/>
      <c r="E30" s="7"/>
      <c r="F30" s="75"/>
      <c r="G30" s="75"/>
      <c r="H30" s="75"/>
      <c r="I30" s="75"/>
      <c r="J30" s="75"/>
    </row>
    <row r="31" spans="1:13" x14ac:dyDescent="0.3">
      <c r="A31" s="77"/>
      <c r="B31" s="77"/>
      <c r="C31" s="75"/>
      <c r="D31" s="76"/>
      <c r="F31" s="75"/>
      <c r="G31" s="75"/>
      <c r="H31" s="75"/>
      <c r="I31" s="75"/>
      <c r="J31" s="75"/>
    </row>
    <row r="32" spans="1:13" x14ac:dyDescent="0.3">
      <c r="A32" s="77"/>
      <c r="B32" s="77"/>
      <c r="C32" s="75"/>
      <c r="D32" s="76"/>
      <c r="F32" s="75"/>
      <c r="G32" s="75"/>
      <c r="H32" s="75"/>
      <c r="I32" s="75"/>
      <c r="J32" s="75"/>
    </row>
    <row r="33" spans="1:12" x14ac:dyDescent="0.3">
      <c r="A33" s="77"/>
      <c r="B33" s="77"/>
      <c r="C33" s="75"/>
      <c r="D33" s="76"/>
      <c r="F33" s="75"/>
      <c r="G33" s="75"/>
      <c r="H33" s="75"/>
      <c r="I33" s="75"/>
      <c r="J33" s="75"/>
    </row>
    <row r="34" spans="1:12" x14ac:dyDescent="0.3">
      <c r="A34" s="77"/>
      <c r="B34" s="77"/>
      <c r="C34" s="75"/>
      <c r="D34" s="76"/>
      <c r="F34" s="75"/>
      <c r="G34" s="75"/>
      <c r="H34" s="75"/>
      <c r="I34" s="75"/>
      <c r="J34" s="75"/>
    </row>
    <row r="35" spans="1:12" x14ac:dyDescent="0.3">
      <c r="A35" s="77"/>
      <c r="B35" s="77"/>
      <c r="C35" s="75"/>
      <c r="D35" s="76"/>
      <c r="F35" s="75"/>
      <c r="G35" s="75"/>
      <c r="H35" s="75"/>
      <c r="I35" s="75"/>
      <c r="J35" s="75"/>
    </row>
    <row r="36" spans="1:12" x14ac:dyDescent="0.3">
      <c r="A36" s="77"/>
      <c r="B36" s="77"/>
      <c r="C36" s="75"/>
      <c r="D36" s="76"/>
      <c r="F36" s="75"/>
      <c r="G36" s="75"/>
      <c r="H36" s="75"/>
      <c r="I36" s="75"/>
      <c r="J36" s="75"/>
    </row>
    <row r="37" spans="1:12" x14ac:dyDescent="0.3">
      <c r="A37" s="77"/>
      <c r="B37" s="77"/>
      <c r="C37" s="75"/>
      <c r="D37" s="76"/>
      <c r="F37" s="77"/>
      <c r="G37" s="77"/>
      <c r="H37" s="77"/>
      <c r="I37" s="78"/>
      <c r="J37" s="77"/>
      <c r="K37"/>
      <c r="L37"/>
    </row>
    <row r="38" spans="1:12" x14ac:dyDescent="0.3">
      <c r="A38" s="77"/>
      <c r="B38" s="77"/>
      <c r="C38" s="75"/>
      <c r="D38" s="76"/>
      <c r="F38" s="77"/>
      <c r="G38" s="77"/>
      <c r="H38" s="77"/>
      <c r="I38" s="78"/>
      <c r="J38" s="77"/>
      <c r="K38"/>
      <c r="L38" s="57"/>
    </row>
    <row r="39" spans="1:12" x14ac:dyDescent="0.3">
      <c r="A39" s="77"/>
      <c r="B39" s="77"/>
      <c r="C39" s="75"/>
      <c r="D39" s="76"/>
      <c r="E39" s="78"/>
      <c r="F39" s="77"/>
      <c r="G39" s="77"/>
      <c r="H39" s="77"/>
      <c r="I39" s="78"/>
      <c r="J39" s="77"/>
      <c r="K39"/>
      <c r="L39" s="57"/>
    </row>
    <row r="40" spans="1:12" x14ac:dyDescent="0.3">
      <c r="A40" s="77"/>
      <c r="B40" s="71"/>
      <c r="C40" s="72"/>
      <c r="D40" s="73"/>
      <c r="E40" s="72"/>
      <c r="F40" s="75"/>
      <c r="G40" s="72"/>
      <c r="H40" s="72"/>
      <c r="I40" s="72"/>
      <c r="J40" s="13"/>
      <c r="K40" s="13"/>
      <c r="L40" s="57"/>
    </row>
    <row r="41" spans="1:12" x14ac:dyDescent="0.3">
      <c r="A41" s="77"/>
      <c r="B41" s="77"/>
      <c r="C41" s="75"/>
      <c r="D41" s="76"/>
      <c r="E41" s="75"/>
      <c r="F41" s="75"/>
      <c r="G41" s="75"/>
      <c r="H41" s="75"/>
      <c r="I41" s="75"/>
      <c r="J41" s="13"/>
      <c r="K41" s="13"/>
      <c r="L41" s="13"/>
    </row>
    <row r="42" spans="1:12" x14ac:dyDescent="0.3">
      <c r="A42" s="77"/>
      <c r="B42" s="77"/>
      <c r="C42" s="75"/>
      <c r="D42" s="76"/>
      <c r="E42" s="75"/>
      <c r="F42" s="75"/>
      <c r="G42" s="75"/>
      <c r="H42" s="75"/>
      <c r="I42" s="75"/>
      <c r="J42" s="75"/>
    </row>
  </sheetData>
  <mergeCells count="1">
    <mergeCell ref="G6:L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21" sqref="B21"/>
    </sheetView>
  </sheetViews>
  <sheetFormatPr defaultRowHeight="14.4" x14ac:dyDescent="0.3"/>
  <cols>
    <col min="1" max="1" width="22.21875" bestFit="1" customWidth="1"/>
    <col min="2" max="2" width="39.21875" customWidth="1"/>
    <col min="3" max="3" width="23" customWidth="1"/>
    <col min="4" max="4" width="23.21875" style="56" customWidth="1"/>
    <col min="5" max="5" width="12.44140625" customWidth="1"/>
  </cols>
  <sheetData>
    <row r="1" spans="1:6" s="63" customFormat="1" ht="18.45" x14ac:dyDescent="0.45">
      <c r="A1" s="63" t="s">
        <v>53</v>
      </c>
      <c r="D1" s="64"/>
    </row>
    <row r="3" spans="1:6" s="3" customFormat="1" ht="14.55" x14ac:dyDescent="0.35">
      <c r="A3" s="104" t="s">
        <v>54</v>
      </c>
      <c r="B3" s="104" t="s">
        <v>55</v>
      </c>
      <c r="C3" s="104"/>
      <c r="D3" s="116" t="s">
        <v>56</v>
      </c>
      <c r="E3" s="104" t="s">
        <v>57</v>
      </c>
      <c r="F3" s="104"/>
    </row>
    <row r="4" spans="1:6" ht="14.55" x14ac:dyDescent="0.35">
      <c r="A4" s="87" t="s">
        <v>45</v>
      </c>
      <c r="B4" s="87" t="s">
        <v>58</v>
      </c>
      <c r="C4" s="88" t="s">
        <v>48</v>
      </c>
      <c r="D4" s="117" t="s">
        <v>18</v>
      </c>
      <c r="E4" s="110">
        <v>25</v>
      </c>
      <c r="F4" s="88"/>
    </row>
    <row r="5" spans="1:6" ht="14.55" x14ac:dyDescent="0.35">
      <c r="A5" s="87" t="s">
        <v>46</v>
      </c>
      <c r="B5" s="87" t="s">
        <v>59</v>
      </c>
      <c r="C5" s="88" t="s">
        <v>48</v>
      </c>
      <c r="D5" s="117" t="s">
        <v>18</v>
      </c>
      <c r="E5" s="110">
        <v>10</v>
      </c>
      <c r="F5" s="88"/>
    </row>
    <row r="6" spans="1:6" ht="14.55" x14ac:dyDescent="0.35">
      <c r="A6" s="87" t="s">
        <v>46</v>
      </c>
      <c r="B6" s="87" t="s">
        <v>60</v>
      </c>
      <c r="C6" s="88" t="s">
        <v>48</v>
      </c>
      <c r="D6" s="117" t="s">
        <v>18</v>
      </c>
      <c r="E6" s="110">
        <v>10</v>
      </c>
      <c r="F6" s="88"/>
    </row>
    <row r="7" spans="1:6" ht="14.55" x14ac:dyDescent="0.35">
      <c r="A7" s="87" t="s">
        <v>47</v>
      </c>
      <c r="B7" s="87" t="s">
        <v>61</v>
      </c>
      <c r="C7" s="88" t="s">
        <v>48</v>
      </c>
      <c r="D7" s="117" t="s">
        <v>18</v>
      </c>
      <c r="E7" s="110">
        <v>25</v>
      </c>
      <c r="F7" s="88"/>
    </row>
    <row r="8" spans="1:6" ht="14.55" x14ac:dyDescent="0.35">
      <c r="A8" s="87" t="s">
        <v>63</v>
      </c>
      <c r="B8" s="87" t="s">
        <v>62</v>
      </c>
      <c r="C8" s="88" t="s">
        <v>48</v>
      </c>
      <c r="D8" s="117" t="s">
        <v>18</v>
      </c>
      <c r="E8" s="110">
        <v>20</v>
      </c>
      <c r="F8" s="88"/>
    </row>
    <row r="9" spans="1:6" ht="14.55" x14ac:dyDescent="0.35">
      <c r="A9" s="87" t="s">
        <v>64</v>
      </c>
      <c r="B9" s="87" t="s">
        <v>65</v>
      </c>
      <c r="C9" s="88" t="s">
        <v>48</v>
      </c>
      <c r="D9" s="117" t="s">
        <v>18</v>
      </c>
      <c r="E9" s="110">
        <v>10</v>
      </c>
      <c r="F9" s="88"/>
    </row>
    <row r="10" spans="1:6" ht="14.55" x14ac:dyDescent="0.35">
      <c r="A10" s="87" t="s">
        <v>66</v>
      </c>
      <c r="B10" s="87" t="s">
        <v>49</v>
      </c>
      <c r="C10" s="88" t="s">
        <v>48</v>
      </c>
      <c r="D10" s="118" t="s">
        <v>51</v>
      </c>
      <c r="E10" s="110">
        <v>10</v>
      </c>
      <c r="F10" s="87"/>
    </row>
    <row r="11" spans="1:6" ht="14.55" x14ac:dyDescent="0.35">
      <c r="A11" s="87" t="s">
        <v>66</v>
      </c>
      <c r="B11" s="87" t="s">
        <v>50</v>
      </c>
      <c r="C11" s="88" t="s">
        <v>48</v>
      </c>
      <c r="D11" s="118" t="s">
        <v>52</v>
      </c>
      <c r="E11" s="110">
        <v>10</v>
      </c>
      <c r="F11" s="87"/>
    </row>
    <row r="12" spans="1:6" ht="14.55" x14ac:dyDescent="0.35">
      <c r="A12" s="87" t="s">
        <v>68</v>
      </c>
      <c r="B12" s="88" t="s">
        <v>67</v>
      </c>
      <c r="C12" s="88" t="s">
        <v>48</v>
      </c>
      <c r="D12" s="90" t="s">
        <v>18</v>
      </c>
      <c r="E12" s="110">
        <v>20</v>
      </c>
      <c r="F12" s="88"/>
    </row>
    <row r="13" spans="1:6" ht="14.55" x14ac:dyDescent="0.35">
      <c r="A13" s="87" t="s">
        <v>68</v>
      </c>
      <c r="B13" s="88" t="s">
        <v>69</v>
      </c>
      <c r="C13" s="88" t="s">
        <v>48</v>
      </c>
      <c r="D13" s="90" t="s">
        <v>18</v>
      </c>
      <c r="E13" s="110">
        <v>10</v>
      </c>
      <c r="F13" s="87"/>
    </row>
    <row r="14" spans="1:6" ht="14.55" x14ac:dyDescent="0.35">
      <c r="A14" s="87" t="s">
        <v>71</v>
      </c>
      <c r="B14" s="88" t="s">
        <v>70</v>
      </c>
      <c r="C14" s="88" t="s">
        <v>48</v>
      </c>
      <c r="D14" s="90" t="s">
        <v>18</v>
      </c>
      <c r="E14" s="110">
        <v>10</v>
      </c>
      <c r="F14" s="88"/>
    </row>
    <row r="15" spans="1:6" ht="14.55" x14ac:dyDescent="0.35">
      <c r="A15" s="87"/>
      <c r="B15" s="87"/>
      <c r="C15" s="87"/>
      <c r="D15" s="118"/>
      <c r="E15" s="119">
        <f>SUM(E4:E14)</f>
        <v>160</v>
      </c>
      <c r="F15" s="87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>
      <selection activeCell="L21" sqref="L21"/>
    </sheetView>
  </sheetViews>
  <sheetFormatPr defaultRowHeight="14.4" x14ac:dyDescent="0.3"/>
  <sheetData>
    <row r="2" spans="1:5" x14ac:dyDescent="0.35">
      <c r="A2" s="22" t="s">
        <v>83</v>
      </c>
      <c r="B2" s="22"/>
    </row>
    <row r="4" spans="1:5" x14ac:dyDescent="0.35">
      <c r="A4" s="3" t="s">
        <v>88</v>
      </c>
      <c r="B4" s="3"/>
      <c r="C4" s="3"/>
      <c r="D4" s="3"/>
      <c r="E4" s="70">
        <v>9257</v>
      </c>
    </row>
    <row r="5" spans="1:5" x14ac:dyDescent="0.35">
      <c r="A5" t="s">
        <v>84</v>
      </c>
    </row>
    <row r="6" spans="1:5" x14ac:dyDescent="0.35">
      <c r="A6" t="s">
        <v>22</v>
      </c>
      <c r="E6" s="68">
        <v>6546.6</v>
      </c>
    </row>
    <row r="7" spans="1:5" x14ac:dyDescent="0.35">
      <c r="A7" t="s">
        <v>85</v>
      </c>
      <c r="E7" s="68">
        <v>2710.4</v>
      </c>
    </row>
    <row r="10" spans="1:5" x14ac:dyDescent="0.35">
      <c r="A10" s="3" t="s">
        <v>89</v>
      </c>
      <c r="B10" s="3"/>
      <c r="C10" s="3"/>
      <c r="E10" s="70">
        <f>E13+E12</f>
        <v>9257</v>
      </c>
    </row>
    <row r="11" spans="1:5" x14ac:dyDescent="0.35">
      <c r="A11" t="s">
        <v>84</v>
      </c>
    </row>
    <row r="12" spans="1:5" x14ac:dyDescent="0.35">
      <c r="A12" t="s">
        <v>22</v>
      </c>
      <c r="E12" s="69">
        <v>6546.6</v>
      </c>
    </row>
    <row r="13" spans="1:5" x14ac:dyDescent="0.35">
      <c r="A13" t="s">
        <v>85</v>
      </c>
      <c r="E13" s="69">
        <v>2710.4</v>
      </c>
    </row>
    <row r="15" spans="1:5" x14ac:dyDescent="0.3">
      <c r="A15" s="123" t="s">
        <v>254</v>
      </c>
      <c r="B15" s="123"/>
      <c r="C15" s="123"/>
      <c r="D15" s="123"/>
    </row>
    <row r="16" spans="1:5" x14ac:dyDescent="0.3">
      <c r="A16" s="123" t="s">
        <v>255</v>
      </c>
      <c r="B16" s="123"/>
      <c r="C16" s="123"/>
    </row>
    <row r="18" spans="1:5" ht="15" thickBot="1" x14ac:dyDescent="0.35">
      <c r="A18" s="125" t="s">
        <v>256</v>
      </c>
      <c r="B18" s="125"/>
      <c r="C18" s="125"/>
      <c r="E18" s="124">
        <v>9257</v>
      </c>
    </row>
    <row r="19" spans="1:5" ht="15" thickTop="1" x14ac:dyDescent="0.3"/>
  </sheetData>
  <mergeCells count="3">
    <mergeCell ref="A15:D15"/>
    <mergeCell ref="A16:C16"/>
    <mergeCell ref="A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Treasurers Account </vt:lpstr>
      <vt:lpstr>Bus Savings Account </vt:lpstr>
      <vt:lpstr>Income </vt:lpstr>
      <vt:lpstr>Henry's Tree</vt:lpstr>
      <vt:lpstr>Bank Reconciliation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Smith</dc:creator>
  <cp:lastModifiedBy>User</cp:lastModifiedBy>
  <cp:lastPrinted>2022-07-24T20:23:37Z</cp:lastPrinted>
  <dcterms:created xsi:type="dcterms:W3CDTF">2020-04-20T08:08:07Z</dcterms:created>
  <dcterms:modified xsi:type="dcterms:W3CDTF">2022-07-24T20:25:12Z</dcterms:modified>
</cp:coreProperties>
</file>